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/>
  </bookViews>
  <sheets>
    <sheet name="План реализации" sheetId="1" r:id="rId1"/>
    <sheet name="Лист2" sheetId="2" r:id="rId2"/>
    <sheet name="Лист3" sheetId="3" r:id="rId3"/>
    <sheet name="план копия" sheetId="4" r:id="rId4"/>
  </sheets>
  <definedNames>
    <definedName name="_xlnm._FilterDatabase" localSheetId="3" hidden="1">'план копия'!$A$3:$E$485</definedName>
    <definedName name="_xlnm.Print_Area" localSheetId="0">'План реализации'!$A$1:$K$572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79" i="1"/>
  <c r="D375" s="1"/>
  <c r="H375"/>
  <c r="F375"/>
  <c r="D511" l="1"/>
  <c r="D510"/>
  <c r="D415"/>
  <c r="D414"/>
  <c r="D331"/>
  <c r="D330"/>
  <c r="D247"/>
  <c r="D37"/>
  <c r="D36"/>
  <c r="I416"/>
  <c r="D373"/>
  <c r="D399"/>
  <c r="F247"/>
  <c r="F315"/>
  <c r="F249" l="1"/>
  <c r="F117"/>
  <c r="F237" s="1"/>
  <c r="I247" l="1"/>
  <c r="D31" l="1"/>
  <c r="H507"/>
  <c r="F507"/>
  <c r="D303" l="1"/>
  <c r="D297"/>
  <c r="D291"/>
  <c r="D285"/>
  <c r="D279"/>
  <c r="D273"/>
  <c r="D267"/>
  <c r="D261"/>
  <c r="D255"/>
  <c r="H564" l="1"/>
  <c r="H561" s="1"/>
  <c r="H567"/>
  <c r="F567"/>
  <c r="F564"/>
  <c r="F558" s="1"/>
  <c r="F555" s="1"/>
  <c r="D505"/>
  <c r="D499" s="1"/>
  <c r="H373"/>
  <c r="H369" s="1"/>
  <c r="F373"/>
  <c r="F369" s="1"/>
  <c r="D409"/>
  <c r="D25" s="1"/>
  <c r="F409"/>
  <c r="H408"/>
  <c r="H405" s="1"/>
  <c r="F408"/>
  <c r="D243"/>
  <c r="D105"/>
  <c r="F381"/>
  <c r="H411"/>
  <c r="F411"/>
  <c r="D321"/>
  <c r="D567"/>
  <c r="D564"/>
  <c r="D561" s="1"/>
  <c r="D537"/>
  <c r="D531"/>
  <c r="D525"/>
  <c r="D519"/>
  <c r="D513"/>
  <c r="D504"/>
  <c r="D489"/>
  <c r="D483"/>
  <c r="D459"/>
  <c r="D453"/>
  <c r="D441"/>
  <c r="D435"/>
  <c r="D429"/>
  <c r="D423"/>
  <c r="D417"/>
  <c r="D408"/>
  <c r="D393"/>
  <c r="D387"/>
  <c r="D381"/>
  <c r="D369"/>
  <c r="D363"/>
  <c r="D357"/>
  <c r="D351"/>
  <c r="D345"/>
  <c r="D339"/>
  <c r="D333"/>
  <c r="D315"/>
  <c r="D309"/>
  <c r="D237"/>
  <c r="D135"/>
  <c r="D129"/>
  <c r="D123"/>
  <c r="D111"/>
  <c r="D99"/>
  <c r="D87"/>
  <c r="D81"/>
  <c r="D75"/>
  <c r="D69"/>
  <c r="D63"/>
  <c r="D57"/>
  <c r="D51"/>
  <c r="D45"/>
  <c r="D39"/>
  <c r="D472" i="4"/>
  <c r="D469"/>
  <c r="D460" s="1"/>
  <c r="D448"/>
  <c r="D442"/>
  <c r="D436"/>
  <c r="D430"/>
  <c r="D424"/>
  <c r="D422"/>
  <c r="D421"/>
  <c r="D415" s="1"/>
  <c r="D409" s="1"/>
  <c r="D400"/>
  <c r="D370"/>
  <c r="D358"/>
  <c r="D352"/>
  <c r="D346"/>
  <c r="D340"/>
  <c r="D338"/>
  <c r="D332" s="1"/>
  <c r="D337"/>
  <c r="D322"/>
  <c r="D316"/>
  <c r="D308"/>
  <c r="D304" s="1"/>
  <c r="D302" s="1"/>
  <c r="D298" s="1"/>
  <c r="D292"/>
  <c r="D286"/>
  <c r="D274"/>
  <c r="D268"/>
  <c r="D262"/>
  <c r="D256"/>
  <c r="D254"/>
  <c r="D253"/>
  <c r="D244"/>
  <c r="D238"/>
  <c r="D232"/>
  <c r="D230"/>
  <c r="D226" s="1"/>
  <c r="D220"/>
  <c r="D118"/>
  <c r="D112"/>
  <c r="D106"/>
  <c r="D88"/>
  <c r="D82"/>
  <c r="D70"/>
  <c r="D64"/>
  <c r="D58"/>
  <c r="D52"/>
  <c r="D46"/>
  <c r="D40"/>
  <c r="D34"/>
  <c r="D28"/>
  <c r="D26"/>
  <c r="D25"/>
  <c r="D9"/>
  <c r="O24" i="3"/>
  <c r="O25"/>
  <c r="O26"/>
  <c r="K27"/>
  <c r="L27"/>
  <c r="M27"/>
  <c r="N27"/>
  <c r="J27"/>
  <c r="I27"/>
  <c r="C14"/>
  <c r="H247" i="1"/>
  <c r="H243" s="1"/>
  <c r="H31" s="1"/>
  <c r="H25" s="1"/>
  <c r="H321"/>
  <c r="F321"/>
  <c r="F243"/>
  <c r="F31" s="1"/>
  <c r="F25" s="1"/>
  <c r="H30"/>
  <c r="H24" s="1"/>
  <c r="F30"/>
  <c r="F24" s="1"/>
  <c r="H327"/>
  <c r="F327"/>
  <c r="H498"/>
  <c r="H499"/>
  <c r="F498"/>
  <c r="F499"/>
  <c r="H381"/>
  <c r="H501"/>
  <c r="F501"/>
  <c r="F33"/>
  <c r="H33"/>
  <c r="F561" l="1"/>
  <c r="D463" i="4"/>
  <c r="D19"/>
  <c r="D250"/>
  <c r="D466"/>
  <c r="D20"/>
  <c r="D14" s="1"/>
  <c r="D418"/>
  <c r="F18" i="1"/>
  <c r="D334" i="4"/>
  <c r="D331"/>
  <c r="D328" s="1"/>
  <c r="H495" i="1"/>
  <c r="F495"/>
  <c r="H558"/>
  <c r="H18" s="1"/>
  <c r="F405"/>
  <c r="H27"/>
  <c r="H19"/>
  <c r="D405"/>
  <c r="F27"/>
  <c r="F19"/>
  <c r="D19"/>
  <c r="D416" i="4"/>
  <c r="D410" s="1"/>
  <c r="D406" s="1"/>
  <c r="D327" i="1"/>
  <c r="D411"/>
  <c r="D22" i="4"/>
  <c r="D33" i="1"/>
  <c r="D501"/>
  <c r="D498"/>
  <c r="D495" s="1"/>
  <c r="D30"/>
  <c r="D24" s="1"/>
  <c r="D18" s="1"/>
  <c r="D558"/>
  <c r="D555" s="1"/>
  <c r="D507"/>
  <c r="D8" i="4" l="1"/>
  <c r="D16"/>
  <c r="D412"/>
  <c r="F21" i="1"/>
  <c r="D13" i="4"/>
  <c r="D10" s="1"/>
  <c r="F15" i="1"/>
  <c r="H555"/>
  <c r="H21"/>
  <c r="D27"/>
  <c r="D7" i="4" l="1"/>
  <c r="D4" s="1"/>
  <c r="H15" i="1"/>
  <c r="D15"/>
  <c r="D21"/>
</calcChain>
</file>

<file path=xl/sharedStrings.xml><?xml version="1.0" encoding="utf-8"?>
<sst xmlns="http://schemas.openxmlformats.org/spreadsheetml/2006/main" count="2650" uniqueCount="175">
  <si>
    <t>__________________________________________________________________________</t>
  </si>
  <si>
    <t>(наименование муниципальной программы)</t>
  </si>
  <si>
    <t>№ п/п</t>
  </si>
  <si>
    <t>ФБ</t>
  </si>
  <si>
    <t>ОБ</t>
  </si>
  <si>
    <t>МБ</t>
  </si>
  <si>
    <t>ВБС</t>
  </si>
  <si>
    <t>_____________________________________________________                          ________________                    ________________________</t>
  </si>
  <si>
    <t>(N+1) год</t>
  </si>
  <si>
    <t>(N+2) год</t>
  </si>
  <si>
    <t>в том числе:</t>
  </si>
  <si>
    <t>Наименование подпрограмм, задач, мероприятий (административных мероприятий), операций, направленных на выполнение мероприятий (административных мероприятий) -  пообъектная детализация</t>
  </si>
  <si>
    <t>Срок реализации</t>
  </si>
  <si>
    <t>Ожидаемый результат
 (краткое описание)</t>
  </si>
  <si>
    <t>Ответственный исполнитель, соисполнитель</t>
  </si>
  <si>
    <t>Объемы и источники финансирования, тыс. руб.</t>
  </si>
  <si>
    <t>Всего</t>
  </si>
  <si>
    <t xml:space="preserve">Всего </t>
  </si>
  <si>
    <t>…</t>
  </si>
  <si>
    <t>Отчет об исполнении плана реализации муниципальной программы</t>
  </si>
  <si>
    <t xml:space="preserve">за _____ год </t>
  </si>
  <si>
    <t>Объемы и источники финансирования, 
тыс. руб.</t>
  </si>
  <si>
    <t>план</t>
  </si>
  <si>
    <t>факт</t>
  </si>
  <si>
    <t>Согласовано:</t>
  </si>
  <si>
    <r>
      <t xml:space="preserve">Заведующий отделом учета и отчетности администрации
</t>
    </r>
    <r>
      <rPr>
        <u/>
        <sz val="12"/>
        <color indexed="8"/>
        <rFont val="Times New Roman"/>
        <family val="1"/>
        <charset val="204"/>
      </rPr>
      <t>Калининского муниципального района Тверской области</t>
    </r>
    <r>
      <rPr>
        <sz val="12"/>
        <color indexed="8"/>
        <rFont val="Times New Roman"/>
        <family val="1"/>
        <charset val="204"/>
      </rPr>
      <t xml:space="preserve">                               __________________                ________________________</t>
    </r>
  </si>
  <si>
    <t xml:space="preserve">                                          (должность)                                                                                                                             (подпись)                                                        (фамилия, инициалы)</t>
  </si>
  <si>
    <t>Результат реализации, причины отклонения от плана  (краткое описание)</t>
  </si>
  <si>
    <t>Наименование подпрограмм, задач, мероприятий (административных мероприятий), операций, направ-ленных на выполнение мероприятий (администра-тивных мероприятий) -  пообъектная детализация</t>
  </si>
  <si>
    <t xml:space="preserve">                                               (должность)                                                                                                                       (подпись)                                                        (инициалы, фамилия)</t>
  </si>
  <si>
    <t>уровень бюджета</t>
  </si>
  <si>
    <t xml:space="preserve">"Развитие дорожного хозяйства и обеспечения безопасности дорожного движения Калининского 
муниципального округа Тверской области на 2024-2029 годы"   
</t>
  </si>
  <si>
    <t>Х</t>
  </si>
  <si>
    <t>Ремонт автомобильной дороги общего пользования
местного значения и инженерных сооружений на ней на
территории  Калининского муниципального округа (Андрейково-
Бирюлино-Садыково-Боровлево)</t>
  </si>
  <si>
    <t>Ремонт автомобильной дороги по ул. Юбилейная в пгт Орша  Калининского муниципального округа</t>
  </si>
  <si>
    <t xml:space="preserve">Ремонт территории МОУ "Краснопресненская СОШ им. В. П. Дмитриева" по адресу: Тверская область,  Калининский муниципальный округ, ул. Титова, 1А, железнодорожная станция Кулицкая </t>
  </si>
  <si>
    <t>Ремонт территории МОУ "Эммаусская СОШ" по адресу: Тверская область,  Калининский муниципальный округ, посёлок Эммаусс, д. 30</t>
  </si>
  <si>
    <t xml:space="preserve">Ремонт территории МОУ "Тверская СОШ" по адресу: Тверская область,  Калининский муниципальный округ,  д. Мермерины, ул. Октябрьская, д. 1А </t>
  </si>
  <si>
    <t>Ремонт по ул. Зеленая в д. Колталово Калининского муниципального округа</t>
  </si>
  <si>
    <t>Ремонт территории МОУ "Бурашевская СОШ" по адресу: Тверская область,  Калининский муниципальный округ, село Бурашево, ул. Лесная, д. 5А</t>
  </si>
  <si>
    <t>Ремонт территории МОУ "Оршинская СОШ" по адресу: Тверская область,  Калининский муниципальный округ, п. Орша, ул. Школьная, д. 2Б</t>
  </si>
  <si>
    <t>Ремонт территории МОУ "Славновская СОШ" по адресу: Тверская область,  Калининский муниципальный округ, д. Славное, ул. Молодёжная, д. 21</t>
  </si>
  <si>
    <t>Ремонт территории МОУ "Верхневолжская СОШ" по адресу: Тверская область,  Калининский муниципальный округ, д. Рязаново, д. 19</t>
  </si>
  <si>
    <t>Ремонт территории Октябрьской СОШ им. С. Я. Лемешева филиал МОУ "Медновская СОШ" по адресу: Тверская область,  Калининский муниципальный округ, д. Кумордино, ул. Школьная, д. 5</t>
  </si>
  <si>
    <t>Ремонт территории МОУ "Квакшинская СОШ" по адресу: Тверская область,  Калининский муниципальный округ, д. Квакшино, д. 55</t>
  </si>
  <si>
    <t>Ремонт территории МОУ "Большеборковская СОШ" по адресу: Тверская область,  Калининский муниципальный округ,  д. Большие Борки, ул. Школьная, 5</t>
  </si>
  <si>
    <t>Ремонт территории МОУ "Щербининская СОШ" по адресу: Тверская область,  Калининский муниципальный округ,  посёлок при станции Чуприяновка, ул. Коммунальная, д. 17</t>
  </si>
  <si>
    <t>Ремонт территории МОУ "Некрасовская СОШ" по адресу: Тверская область,  Калининский муниципальный округ,  д. Некрасово, ул. Центральная, д. 28</t>
  </si>
  <si>
    <t>Повышение безопасности функционирования сети автомобильных дорог общего пользования, обеспечивающей жизненно важные интересы для развития экономики и социальной сферы округа</t>
  </si>
  <si>
    <t>-</t>
  </si>
  <si>
    <t>Мероприятие 1.01  "Проведение мероприятий в целях обеспечения безопасности дорожного движения на автомобильных дорогах общего пользования местного значения"</t>
  </si>
  <si>
    <t>Задача 1 подпрограммы 3 "Обеспечение круглосуточного бесперебойного и безопасного движения транспортных средств на автомобильных дорогах регионального значений 3 класса"</t>
  </si>
  <si>
    <t>Отдел дорожно-транспортной инфраструктуры</t>
  </si>
  <si>
    <t>Разработка ПСД по объектам ремонта автомобильных дорог общего пользования местного значения на территории Калининского муниципального округа Тверской области</t>
  </si>
  <si>
    <t xml:space="preserve">Муниципальная программа «Развитие дорожного хозяйства и обеспечения безопасности дорожного движения Калининского 
муниципального округа Тверской области на 2024-2029 годы»
</t>
  </si>
  <si>
    <t>Подпрограмма 1 "Модернизация сети автомобильных дорог Калининского муниципального округа Тверской области на 2024-2029 годы"</t>
  </si>
  <si>
    <t>Ремонт дворовых территорий по улице Юбилейная д. № 4, д. № 6, д. №2А и д. №6А в пгт. Орша  Калининского муниципального округа (2й этап)</t>
  </si>
  <si>
    <t>Ремонт автомобильной дороги по ул. Станционная д. Олбово протяжением 2,1 км Кулицкого сельского поселения Калининского округа Тверской области</t>
  </si>
  <si>
    <t>Ремонт автомобильной дороги по ул. Парковая пгт Васильевский Мох Калининского округа Тверской области</t>
  </si>
  <si>
    <t>Ремонт участков автомобильных дорог ул. Центральная и ул. Лучистая в д. Палкино Никулинского сельского поселения Калининского округа</t>
  </si>
  <si>
    <t>Приложение 2 к муниципальной программе "Развитие дорожного хозяйства и обеспечения безопасности дорожного движения Калининского муниципального округа Тверской области  на 2024-2029 годы"</t>
  </si>
  <si>
    <t>План реализации муниципальной программы</t>
  </si>
  <si>
    <t>Мероприятие 1.01 «Расходы на капитальный ремонт и ремонт улично-дорожной сети муниципальных образований Тверской области»</t>
  </si>
  <si>
    <t>Ремонт автомобильной дороги Каменка - Бурашево Калининского муниципального округа</t>
  </si>
  <si>
    <t>Ремонт территории МОУ "Васильевская СОШ" по адресу: Тверская область,  Калининский муниципальный округ,  пос. Васильевский Мох, ул. Парковая, д.19/8</t>
  </si>
  <si>
    <t>Ремонт автомобильной дороги общего пользования в д. Жданово  Калининского муниципального округа Тверской области</t>
  </si>
  <si>
    <t>Мероприятие 1.02  "Осуществление органами местного самоуправления отдельных государственных полномочий в Тверской области в сфере дорожной деятельности за счет средств бюджета округа"</t>
  </si>
  <si>
    <t>Ремонт автомобильной дороги Судимирка - Видогощи Калининского муниципального округа Тверской области</t>
  </si>
  <si>
    <t>Ремонт автомобильной дороги "ст. Кулицкая - д. Красная пресня - Трубино" Калининского муниципального округа Тверской области</t>
  </si>
  <si>
    <t>Ремонт автомобильной дороги "Тургиновское ш - д. Старково" Калининского муниципального округа Тверской области</t>
  </si>
  <si>
    <t>Ремонт проездов, устройство парковок, благоустройство на дворовой территории многоквартирных домов 3, 5, 7, 9 в с. Никольское Калининского муниципального округа</t>
  </si>
  <si>
    <t>Ремонт дворовых территорий в пос. Эммаусс Калининского муниципального округа</t>
  </si>
  <si>
    <t>Ремонт дворовых территорий в д. Романово Калининского муниципального округа</t>
  </si>
  <si>
    <t>Капитальный ремонт автомобильной дороги по ул. Чагиных и ул. Дервизов в с. Бурашево Калининского муниципального округа</t>
  </si>
  <si>
    <t>Ремонт участков улично-дорожной сети в д. Брусилово Калининского муниципального округа Тверской области</t>
  </si>
  <si>
    <t>Ремонт автомобильной дороги по ул. Слободская в д. Савино Заволжского сельского поселения Калининского округа (2 этап)</t>
  </si>
  <si>
    <t>на 2025 год и плановый период 2026 и 2027 годов</t>
  </si>
  <si>
    <t>Подпрограмма 3 "Содержание автомобильных дорог регионального значения 3 класса Калининского муниципального округа Тверской области"</t>
  </si>
  <si>
    <t>Мероприятие 1.01 "Осуществление органами местного самоуправления отдельных государственных полномочий Тверской области в сфере осуществления дорожной деятельности"</t>
  </si>
  <si>
    <t xml:space="preserve">Подпрограмма 2  "Повышение безопасности дорожного движения на территории Калининского муниципального округа Тверской области на 2024-2029 годы" </t>
  </si>
  <si>
    <t>Задача 1 Подпрограммы 2 "Расходы в рамках реализация регионального проекта "Безопасность дорожного движения", входящий в состав национального проекта "Инфраструктура для жизни"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</si>
  <si>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в пос. Орша Калининского муниципального округа Тверской области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</si>
  <si>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д. Мермерины Калининского муниципального округа Тверской области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</si>
  <si>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в д. Даниловское Калининского муниципального округа Тверской области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</si>
  <si>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в с. Медное Калининского муниципального округа Тверской области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</si>
  <si>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в с. Красная Гора Калининского муниципального округа Тверской области</t>
  </si>
  <si>
    <t>Мероприятие 2.01 "Проектирование, капитальный ремонт,
ремонт автомобильных дорог общего пользования и искусственных дорожных сооружений на них за счет средств бюджета округа"</t>
  </si>
  <si>
    <t>Мероприятие 3.01 «Расходы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округа"</t>
  </si>
  <si>
    <t>Задача 3 Подпрограммы 1 Ремонт дворовых территорий многоквартирных домов и подъездов к ним</t>
  </si>
  <si>
    <t xml:space="preserve">Ремонт автомобильной дороги Бор-Дмитровское, Бор-Дмитровское-Щербово в  Калининском округе Тверской области </t>
  </si>
  <si>
    <t>Задача 1  подпрограммы 1 "Проектирование, капитальный ремонт, ремонт автомобильных дорог общего пользования и искусственных дорожных сооружений на них"</t>
  </si>
  <si>
    <t xml:space="preserve">Капитальный ремонт улично-дорожной сети по ул. Новаторов в д. Юрьевское </t>
  </si>
  <si>
    <t>Мероприятие 3.01 Ремонт дворовых территорий многоквартирных домов, проездов к дворовым территориям многоквартирных домов населенных пунктов</t>
  </si>
  <si>
    <t>Ремонт автомобильной дороги по ул. Ручейная в д. Заборовье Калининского муниципального округа</t>
  </si>
  <si>
    <t>Реконструкция автомобильной дороги по ул. Парковая в с. Бурашево Калининского муниципального округа Тверской области</t>
  </si>
  <si>
    <t>Паспортизация автомобильных дорог Калининского муниципального округа</t>
  </si>
  <si>
    <t>Капитальный ремонт дворовых территорий и подъездов к ним в д. Рязаново (этап 1) Калининского муниципального округа Тверской области</t>
  </si>
  <si>
    <t>Ремонт автомобильной дороги по ул. Молодежная в дер. Славное  Калининского муниципального округа Тверской области</t>
  </si>
  <si>
    <t>Ремонт участка автомобильной дороги общего пользования местного значения по ул. Окружная в д. Никулино Калининского муниципального округа тверской области</t>
  </si>
  <si>
    <t>0</t>
  </si>
  <si>
    <t>Нераспределенный остаток по Мероприятию 1.01</t>
  </si>
  <si>
    <t>Нераспределенный остаток по мероприятию 3.01</t>
  </si>
  <si>
    <t>0,0</t>
  </si>
  <si>
    <t>Ремонт автомобильной дороги по ул. Слободская в д. Савино Заволжского сельского поселения Калининского округа (1 этап)</t>
  </si>
  <si>
    <t xml:space="preserve">Ремонт улично-дорожной сети в деревне Колесниково
</t>
  </si>
  <si>
    <t xml:space="preserve">Ремонт улично-дорожной сети в деревне Олбово
</t>
  </si>
  <si>
    <t xml:space="preserve">Ремонт улично-дорожной сети в деревне Мермерины
</t>
  </si>
  <si>
    <t xml:space="preserve">Ремонт улично-дорожной сети в деревне Курово
</t>
  </si>
  <si>
    <t>Ремонт дворовых территорий д. Заборовье д.№3 и д. №4 на территории Калининского округа Тверской области</t>
  </si>
  <si>
    <t>Ремонт дворовой территории в пгт Суховерково, ул. Мира, д. №2, №4, ул. Строителей, д. №1 на территории Калининского округа Тверской области</t>
  </si>
  <si>
    <t>Ремонт дворовых территорий в ж/д ст. Кулицкая Калининского муниципального округа</t>
  </si>
  <si>
    <t xml:space="preserve">Ремонт дворовых территорий в пос. Дмитрово-Черкассы Калининского муниципального округа Тверской области </t>
  </si>
  <si>
    <t>0,00</t>
  </si>
  <si>
    <t xml:space="preserve">Нераспределенный остаток </t>
  </si>
  <si>
    <t>Мероприятие 2.01 "Выполнение работ по летнему и зимнему содержанию автомобильных дорог общего пользования местного значения"</t>
  </si>
  <si>
    <t>Нераспределенный остаток</t>
  </si>
  <si>
    <t>Осуществление работ по подсыпкам автомобильных дорог Калининского муниципального округа</t>
  </si>
  <si>
    <t>Корректировка ПСД</t>
  </si>
  <si>
    <t xml:space="preserve">необходимо дополнительное финансирование </t>
  </si>
  <si>
    <t>Разработка ПСД в 2025-2026гг.</t>
  </si>
  <si>
    <t xml:space="preserve">Осуществление строительного контроля за объектами ремонта </t>
  </si>
  <si>
    <t>Капитальный ремонт дворовых территорий и подъездов к ним в д. Рязаново (этап 2) Калининского муниципального округа Тверской области</t>
  </si>
  <si>
    <t>6 726 789,97</t>
  </si>
  <si>
    <t>5 700 428,54</t>
  </si>
  <si>
    <t>8 577 885,53</t>
  </si>
  <si>
    <t>13 781 225,66</t>
  </si>
  <si>
    <t>14 586 850,11</t>
  </si>
  <si>
    <t>14 984 960,00</t>
  </si>
  <si>
    <t>7 807 414,44</t>
  </si>
  <si>
    <t>21 472 185,78</t>
  </si>
  <si>
    <t>54 957 889,97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</si>
  <si>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(установка элементов освещения на пешеходных переходах, автобусных остановках и локальных пересечениях и примыканиях) в д. Жорновка Калининского муниципального округа Тверской области</t>
  </si>
  <si>
    <t xml:space="preserve">Задача 2  подпрограммы 1
"Содержание автомобильных дорог общего пользования и искусственных  сооружений на них"
</t>
  </si>
  <si>
    <t>Даниловское</t>
  </si>
  <si>
    <t>Задачи подпрограммы 1</t>
  </si>
  <si>
    <t>По годам реализации муниципальной программы, тыс. руб.</t>
  </si>
  <si>
    <t>Всего, тыс. руб.</t>
  </si>
  <si>
    <t>Задача 1</t>
  </si>
  <si>
    <t>Задача 2</t>
  </si>
  <si>
    <t>Задача 3</t>
  </si>
  <si>
    <t>Итого, тыс. руб.</t>
  </si>
  <si>
    <t>2 521 628,29</t>
  </si>
  <si>
    <r>
      <rPr>
        <b/>
        <sz val="12"/>
        <rFont val="Times New Roman"/>
        <family val="1"/>
        <charset val="204"/>
      </rPr>
      <t>Капитальный ремонт</t>
    </r>
    <r>
      <rPr>
        <sz val="12"/>
        <rFont val="Times New Roman"/>
        <family val="1"/>
        <charset val="204"/>
      </rPr>
      <t xml:space="preserve"> улично-дорожной сети по ул. Новаторов в д. Юрьевское </t>
    </r>
  </si>
  <si>
    <t>до 31.12.2025</t>
  </si>
  <si>
    <t>до 31.12.2026</t>
  </si>
  <si>
    <t xml:space="preserve">Корректировка ПСД; необходимо дополнительное финансирование </t>
  </si>
  <si>
    <t>2024-2026</t>
  </si>
  <si>
    <t>до 12.2025</t>
  </si>
  <si>
    <r>
      <rPr>
        <b/>
        <sz val="12"/>
        <rFont val="Times New Roman"/>
        <family val="1"/>
        <charset val="204"/>
      </rPr>
      <t>Капитальный ремонт</t>
    </r>
    <r>
      <rPr>
        <sz val="12"/>
        <rFont val="Times New Roman"/>
        <family val="1"/>
        <charset val="204"/>
      </rPr>
      <t xml:space="preserve"> автомобильной дороги по ул. Чагиных и ул. Дервизов в с. Бурашево Калининского муниципального округа *</t>
    </r>
  </si>
  <si>
    <t>Реконструкция автомобильной дороги по ул. Парковая в с. Бурашево Калининского муниципального округа Тверской области *</t>
  </si>
  <si>
    <t>Ремонт автомобильной дороги по ул. Молодежная в дер. Славное  Калининского муниципального округа Тверской области *</t>
  </si>
  <si>
    <t>Ремонт территории МОУ "Эммаусская СОШ" по адресу: Тверская область,  Калининский муниципальный округ, посёлок Эммаусс, д. 30 *</t>
  </si>
  <si>
    <t>«Ремонт дворовых территорий и подъездных путей к многоквартирным домам, расположенных по адресу: ул. Ново-Каликинская в п. Заволжский д. 18-25 (1-й этап)»</t>
  </si>
  <si>
    <t>Ремонт дворовых территорий и подъездов к ним в д. Квакшино Верхневолжского сельского поселения  Калининского муниципального района Тверской области</t>
  </si>
  <si>
    <t>Ремонт проездов, устройство парковок, благоустройство на дворовой территории многоквартирных домов 3, 5, 7, 9 в с. Никольское Калининского муниципального округа *</t>
  </si>
  <si>
    <t>Ремонт дворовых территорий по улице Юбилейная д. № 4, д. № 6, д. №2А и д. №6А в пгт. Орша  Калининского муниципального округа (2й этап)*</t>
  </si>
  <si>
    <t>Капитальный ремонт дворовых территорий и подъездов к ним в д. Рязаново (этап 1) Калининского муниципального округа Тверской области*</t>
  </si>
  <si>
    <t>Капитальный ремонт дворовых территорий и подъездов к ним в д. Рязаново (этап 2) Калининского муниципального округа Тверской области*</t>
  </si>
  <si>
    <t>Ремонт дворовых территорий в пос. Эммаусс Калининского муниципального округа*</t>
  </si>
  <si>
    <t>до 01.11.2025</t>
  </si>
  <si>
    <t>Ремонт подъездных путей и проездов в районе МОУ "Рождественская СОШ"</t>
  </si>
  <si>
    <t>Ремонт подъездных путей и проездов в районе МОУ "Черногубовская СОШ"</t>
  </si>
  <si>
    <t>Ремонт подъездных путей и проездов в районе МОУ "Пушкинская СОШ"</t>
  </si>
  <si>
    <t>Ремонт подъездных путей и проездов в районе МОУ "Суховерковская СОШ"</t>
  </si>
  <si>
    <t>Ремонт подъездных путей и проездов в районе МОУ "Щербининская ООШ"</t>
  </si>
  <si>
    <t>Ремонт подъездных путей и проездов в районе МОУ "Никулинская СОШ"</t>
  </si>
  <si>
    <t>Ремонт подъездных путей и проездов на территории МОУ "Колталовская СОШ"</t>
  </si>
  <si>
    <t>Проектирование объектов коммунальной инфраструктуры Калининского муниципального округа Тверской области</t>
  </si>
  <si>
    <t>Мероприятие 1.01 «Капитальный ремонт и ремонт улично-дорожной сети муниципальных образований Тверской области»</t>
  </si>
  <si>
    <t>Мероприятие 3.01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</t>
  </si>
  <si>
    <t>Мероприятие 3.01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</si>
  <si>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Выполнение работ по летнему и зимнему содержанию автомобильных дорог общего пользования местного значения</t>
  </si>
  <si>
    <t>выполнено</t>
  </si>
  <si>
    <t>Разработка ПСД 2026</t>
  </si>
  <si>
    <t>Приложение 8 к постановлению Администрации Калининского муниципального округа Тверской области от__________________№________</t>
  </si>
</sst>
</file>

<file path=xl/styles.xml><?xml version="1.0" encoding="utf-8"?>
<styleSheet xmlns="http://schemas.openxmlformats.org/spreadsheetml/2006/main">
  <fonts count="3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Fill="1"/>
    <xf numFmtId="0" fontId="0" fillId="0" borderId="0" xfId="0" applyBorder="1" applyAlignment="1">
      <alignment wrapText="1"/>
    </xf>
    <xf numFmtId="0" fontId="7" fillId="0" borderId="0" xfId="0" applyFont="1"/>
    <xf numFmtId="0" fontId="8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8" fillId="0" borderId="5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horizontal="left" vertical="center"/>
    </xf>
    <xf numFmtId="2" fontId="8" fillId="2" borderId="0" xfId="0" applyNumberFormat="1" applyFont="1" applyFill="1" applyBorder="1" applyAlignment="1">
      <alignment horizontal="left" vertical="center"/>
    </xf>
    <xf numFmtId="4" fontId="5" fillId="0" borderId="0" xfId="0" applyNumberFormat="1" applyFont="1"/>
    <xf numFmtId="0" fontId="0" fillId="0" borderId="0" xfId="0" applyAlignment="1">
      <alignment horizontal="center"/>
    </xf>
    <xf numFmtId="0" fontId="5" fillId="2" borderId="0" xfId="0" applyFont="1" applyFill="1" applyAlignment="1">
      <alignment vertical="center"/>
    </xf>
    <xf numFmtId="0" fontId="0" fillId="0" borderId="0" xfId="0" applyAlignment="1">
      <alignment vertical="top"/>
    </xf>
    <xf numFmtId="4" fontId="0" fillId="2" borderId="0" xfId="0" applyNumberFormat="1" applyFill="1"/>
    <xf numFmtId="4" fontId="6" fillId="2" borderId="0" xfId="0" applyNumberFormat="1" applyFont="1" applyFill="1"/>
    <xf numFmtId="0" fontId="0" fillId="2" borderId="0" xfId="0" applyFill="1"/>
    <xf numFmtId="4" fontId="0" fillId="2" borderId="0" xfId="0" applyNumberFormat="1" applyFont="1" applyFill="1"/>
    <xf numFmtId="4" fontId="11" fillId="2" borderId="0" xfId="0" applyNumberFormat="1" applyFont="1" applyFill="1"/>
    <xf numFmtId="4" fontId="0" fillId="2" borderId="0" xfId="0" applyNumberFormat="1" applyFill="1" applyBorder="1"/>
    <xf numFmtId="4" fontId="5" fillId="2" borderId="0" xfId="0" applyNumberFormat="1" applyFont="1" applyFill="1" applyAlignment="1">
      <alignment horizontal="left"/>
    </xf>
    <xf numFmtId="0" fontId="0" fillId="2" borderId="0" xfId="0" applyFill="1" applyBorder="1"/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0" fillId="0" borderId="0" xfId="0" applyFill="1" applyBorder="1"/>
    <xf numFmtId="0" fontId="5" fillId="2" borderId="0" xfId="0" applyFont="1" applyFill="1" applyBorder="1"/>
    <xf numFmtId="0" fontId="8" fillId="2" borderId="0" xfId="0" applyFont="1" applyFill="1" applyBorder="1" applyAlignment="1">
      <alignment vertical="center"/>
    </xf>
    <xf numFmtId="2" fontId="0" fillId="0" borderId="0" xfId="0" applyNumberFormat="1"/>
    <xf numFmtId="4" fontId="0" fillId="0" borderId="0" xfId="0" applyNumberFormat="1" applyAlignment="1">
      <alignment horizontal="center"/>
    </xf>
    <xf numFmtId="2" fontId="13" fillId="0" borderId="9" xfId="0" applyNumberFormat="1" applyFont="1" applyBorder="1" applyAlignment="1">
      <alignment horizontal="center" vertical="top" wrapText="1"/>
    </xf>
    <xf numFmtId="2" fontId="13" fillId="0" borderId="10" xfId="0" applyNumberFormat="1" applyFont="1" applyBorder="1" applyAlignment="1">
      <alignment horizontal="center" vertical="top" wrapText="1"/>
    </xf>
    <xf numFmtId="2" fontId="13" fillId="0" borderId="8" xfId="0" applyNumberFormat="1" applyFont="1" applyBorder="1" applyAlignment="1">
      <alignment horizontal="center" vertical="top" wrapText="1"/>
    </xf>
    <xf numFmtId="2" fontId="0" fillId="0" borderId="0" xfId="0" applyNumberFormat="1" applyFill="1"/>
    <xf numFmtId="2" fontId="6" fillId="0" borderId="0" xfId="0" applyNumberFormat="1" applyFont="1" applyFill="1"/>
    <xf numFmtId="2" fontId="5" fillId="0" borderId="0" xfId="0" applyNumberFormat="1" applyFont="1" applyFill="1" applyAlignment="1">
      <alignment vertical="center"/>
    </xf>
    <xf numFmtId="2" fontId="0" fillId="0" borderId="0" xfId="0" applyNumberFormat="1" applyFill="1" applyBorder="1"/>
    <xf numFmtId="2" fontId="8" fillId="0" borderId="0" xfId="0" applyNumberFormat="1" applyFont="1" applyFill="1" applyBorder="1" applyAlignment="1">
      <alignment horizontal="right" vertical="center"/>
    </xf>
    <xf numFmtId="2" fontId="0" fillId="0" borderId="0" xfId="0" applyNumberFormat="1" applyBorder="1"/>
    <xf numFmtId="0" fontId="14" fillId="0" borderId="11" xfId="0" applyFont="1" applyFill="1" applyBorder="1" applyAlignment="1">
      <alignment horizontal="left" vertical="center" wrapText="1"/>
    </xf>
    <xf numFmtId="4" fontId="14" fillId="0" borderId="8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4" fontId="14" fillId="0" borderId="12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/>
    </xf>
    <xf numFmtId="4" fontId="14" fillId="0" borderId="11" xfId="0" applyNumberFormat="1" applyFont="1" applyFill="1" applyBorder="1" applyAlignment="1">
      <alignment horizontal="center" vertical="center"/>
    </xf>
    <xf numFmtId="4" fontId="4" fillId="0" borderId="11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2" fontId="14" fillId="0" borderId="8" xfId="0" applyNumberFormat="1" applyFont="1" applyFill="1" applyBorder="1" applyAlignment="1">
      <alignment horizontal="center"/>
    </xf>
    <xf numFmtId="0" fontId="14" fillId="0" borderId="11" xfId="0" applyFont="1" applyFill="1" applyBorder="1" applyAlignment="1">
      <alignment horizontal="left" vertical="center"/>
    </xf>
    <xf numFmtId="2" fontId="14" fillId="0" borderId="12" xfId="0" applyNumberFormat="1" applyFont="1" applyFill="1" applyBorder="1" applyAlignment="1">
      <alignment horizontal="center"/>
    </xf>
    <xf numFmtId="4" fontId="14" fillId="3" borderId="8" xfId="0" applyNumberFormat="1" applyFont="1" applyFill="1" applyBorder="1" applyAlignment="1">
      <alignment horizontal="center" vertical="center"/>
    </xf>
    <xf numFmtId="4" fontId="14" fillId="4" borderId="8" xfId="0" applyNumberFormat="1" applyFont="1" applyFill="1" applyBorder="1" applyAlignment="1">
      <alignment horizontal="center" vertical="center"/>
    </xf>
    <xf numFmtId="4" fontId="14" fillId="4" borderId="11" xfId="0" applyNumberFormat="1" applyFont="1" applyFill="1" applyBorder="1" applyAlignment="1">
      <alignment horizontal="center" vertical="center"/>
    </xf>
    <xf numFmtId="4" fontId="0" fillId="0" borderId="0" xfId="0" applyNumberFormat="1"/>
    <xf numFmtId="2" fontId="13" fillId="0" borderId="23" xfId="0" applyNumberFormat="1" applyFont="1" applyBorder="1" applyAlignment="1">
      <alignment horizontal="center" vertical="top" wrapText="1"/>
    </xf>
    <xf numFmtId="2" fontId="13" fillId="0" borderId="24" xfId="0" applyNumberFormat="1" applyFont="1" applyBorder="1" applyAlignment="1">
      <alignment horizontal="center" vertical="top" wrapText="1"/>
    </xf>
    <xf numFmtId="2" fontId="13" fillId="0" borderId="24" xfId="0" applyNumberFormat="1" applyFont="1" applyBorder="1" applyAlignment="1">
      <alignment horizontal="center" wrapText="1"/>
    </xf>
    <xf numFmtId="2" fontId="13" fillId="0" borderId="23" xfId="0" applyNumberFormat="1" applyFont="1" applyBorder="1" applyAlignment="1">
      <alignment horizontal="center" wrapText="1"/>
    </xf>
    <xf numFmtId="2" fontId="15" fillId="0" borderId="23" xfId="0" applyNumberFormat="1" applyFont="1" applyBorder="1" applyAlignment="1">
      <alignment horizontal="center" wrapText="1"/>
    </xf>
    <xf numFmtId="4" fontId="14" fillId="5" borderId="8" xfId="0" applyNumberFormat="1" applyFont="1" applyFill="1" applyBorder="1" applyAlignment="1">
      <alignment horizontal="center" vertical="center"/>
    </xf>
    <xf numFmtId="4" fontId="14" fillId="6" borderId="8" xfId="0" applyNumberFormat="1" applyFont="1" applyFill="1" applyBorder="1" applyAlignment="1">
      <alignment horizontal="center" vertical="center"/>
    </xf>
    <xf numFmtId="4" fontId="14" fillId="6" borderId="11" xfId="0" applyNumberFormat="1" applyFont="1" applyFill="1" applyBorder="1" applyAlignment="1">
      <alignment horizontal="center" vertical="center"/>
    </xf>
    <xf numFmtId="4" fontId="14" fillId="3" borderId="12" xfId="0" applyNumberFormat="1" applyFont="1" applyFill="1" applyBorder="1" applyAlignment="1">
      <alignment horizontal="center" vertical="center"/>
    </xf>
    <xf numFmtId="4" fontId="9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12" fillId="2" borderId="0" xfId="0" applyNumberFormat="1" applyFont="1" applyFill="1" applyBorder="1" applyAlignment="1">
      <alignment horizontal="left" vertical="center"/>
    </xf>
    <xf numFmtId="0" fontId="22" fillId="2" borderId="0" xfId="0" applyFont="1" applyFill="1" applyBorder="1"/>
    <xf numFmtId="2" fontId="24" fillId="2" borderId="0" xfId="0" applyNumberFormat="1" applyFont="1" applyFill="1" applyBorder="1" applyAlignment="1">
      <alignment horizontal="right" vertical="center"/>
    </xf>
    <xf numFmtId="0" fontId="23" fillId="2" borderId="0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" fontId="25" fillId="0" borderId="0" xfId="0" applyNumberFormat="1" applyFont="1" applyFill="1" applyBorder="1" applyAlignment="1">
      <alignment horizontal="center"/>
    </xf>
    <xf numFmtId="4" fontId="2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center"/>
    </xf>
    <xf numFmtId="0" fontId="28" fillId="0" borderId="1" xfId="0" applyFont="1" applyFill="1" applyBorder="1"/>
    <xf numFmtId="0" fontId="28" fillId="0" borderId="1" xfId="0" applyFont="1" applyFill="1" applyBorder="1" applyAlignment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27" fillId="0" borderId="1" xfId="0" applyFont="1" applyFill="1" applyBorder="1"/>
    <xf numFmtId="0" fontId="11" fillId="0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4" fontId="29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6" fillId="0" borderId="36" xfId="0" applyFont="1" applyFill="1" applyBorder="1" applyAlignment="1">
      <alignment horizontal="center" wrapText="1"/>
    </xf>
    <xf numFmtId="0" fontId="27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vertical="center" wrapText="1"/>
    </xf>
    <xf numFmtId="0" fontId="19" fillId="0" borderId="0" xfId="0" applyFont="1" applyAlignment="1">
      <alignment horizontal="right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8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20" fillId="0" borderId="0" xfId="0" applyFont="1" applyAlignment="1"/>
    <xf numFmtId="0" fontId="10" fillId="0" borderId="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0" fillId="0" borderId="22" xfId="0" applyFont="1" applyBorder="1" applyAlignment="1">
      <alignment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2" fontId="13" fillId="0" borderId="30" xfId="0" applyNumberFormat="1" applyFont="1" applyBorder="1" applyAlignment="1">
      <alignment horizontal="center" vertical="top" wrapText="1"/>
    </xf>
    <xf numFmtId="2" fontId="13" fillId="0" borderId="24" xfId="0" applyNumberFormat="1" applyFont="1" applyBorder="1" applyAlignment="1">
      <alignment horizontal="center" vertical="top" wrapText="1"/>
    </xf>
    <xf numFmtId="2" fontId="13" fillId="0" borderId="31" xfId="0" applyNumberFormat="1" applyFont="1" applyBorder="1" applyAlignment="1">
      <alignment horizontal="center" vertical="top" wrapText="1"/>
    </xf>
    <xf numFmtId="2" fontId="13" fillId="0" borderId="32" xfId="0" applyNumberFormat="1" applyFont="1" applyBorder="1" applyAlignment="1">
      <alignment horizontal="center" vertical="top" wrapText="1"/>
    </xf>
    <xf numFmtId="2" fontId="13" fillId="0" borderId="33" xfId="0" applyNumberFormat="1" applyFont="1" applyBorder="1" applyAlignment="1">
      <alignment horizontal="center" vertical="top" wrapText="1"/>
    </xf>
    <xf numFmtId="2" fontId="13" fillId="0" borderId="34" xfId="0" applyNumberFormat="1" applyFont="1" applyBorder="1" applyAlignment="1">
      <alignment horizontal="center" vertical="top" wrapText="1"/>
    </xf>
    <xf numFmtId="2" fontId="13" fillId="0" borderId="35" xfId="0" applyNumberFormat="1" applyFont="1" applyBorder="1" applyAlignment="1">
      <alignment horizontal="center" vertical="top" wrapText="1"/>
    </xf>
    <xf numFmtId="2" fontId="13" fillId="0" borderId="25" xfId="0" applyNumberFormat="1" applyFont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center" vertical="top" wrapText="1"/>
    </xf>
    <xf numFmtId="2" fontId="15" fillId="0" borderId="25" xfId="0" applyNumberFormat="1" applyFont="1" applyBorder="1" applyAlignment="1">
      <alignment horizontal="center" wrapText="1"/>
    </xf>
    <xf numFmtId="2" fontId="15" fillId="0" borderId="26" xfId="0" applyNumberFormat="1" applyFont="1" applyBorder="1" applyAlignment="1">
      <alignment horizontal="center" wrapText="1"/>
    </xf>
    <xf numFmtId="2" fontId="13" fillId="0" borderId="27" xfId="0" applyNumberFormat="1" applyFont="1" applyBorder="1" applyAlignment="1">
      <alignment horizontal="justify" vertical="top" wrapText="1"/>
    </xf>
    <xf numFmtId="2" fontId="13" fillId="0" borderId="28" xfId="0" applyNumberFormat="1" applyFont="1" applyBorder="1" applyAlignment="1">
      <alignment horizontal="justify" vertical="top" wrapText="1"/>
    </xf>
    <xf numFmtId="2" fontId="13" fillId="0" borderId="29" xfId="0" applyNumberFormat="1" applyFont="1" applyBorder="1" applyAlignment="1">
      <alignment horizontal="justify" vertical="top" wrapText="1"/>
    </xf>
    <xf numFmtId="2" fontId="13" fillId="0" borderId="23" xfId="0" applyNumberFormat="1" applyFont="1" applyBorder="1" applyAlignment="1">
      <alignment horizontal="justify" vertical="top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0"/>
  <sheetViews>
    <sheetView tabSelected="1" view="pageBreakPreview" zoomScaleSheetLayoutView="100" workbookViewId="0">
      <selection activeCell="I1" sqref="I1:K5"/>
    </sheetView>
  </sheetViews>
  <sheetFormatPr defaultRowHeight="15"/>
  <cols>
    <col min="1" max="1" width="5.85546875" customWidth="1"/>
    <col min="2" max="2" width="35.42578125" style="27" customWidth="1"/>
    <col min="3" max="3" width="12.5703125" style="2" customWidth="1"/>
    <col min="4" max="4" width="15.140625" style="78" customWidth="1"/>
    <col min="5" max="5" width="12.42578125" style="2" customWidth="1"/>
    <col min="6" max="6" width="12" style="44" customWidth="1"/>
    <col min="7" max="7" width="12" style="2" customWidth="1"/>
    <col min="8" max="8" width="11.5703125" style="44" customWidth="1"/>
    <col min="9" max="9" width="13.7109375" customWidth="1"/>
    <col min="10" max="10" width="25.42578125" style="2" customWidth="1"/>
    <col min="11" max="11" width="20.140625" customWidth="1"/>
    <col min="12" max="12" width="11" style="43" bestFit="1" customWidth="1"/>
    <col min="13" max="13" width="43.7109375" bestFit="1" customWidth="1"/>
    <col min="14" max="14" width="11" bestFit="1" customWidth="1"/>
    <col min="15" max="15" width="17.7109375" customWidth="1"/>
  </cols>
  <sheetData>
    <row r="1" spans="1:12" s="2" customFormat="1">
      <c r="A1" s="99"/>
      <c r="B1" s="100"/>
      <c r="C1" s="99"/>
      <c r="D1" s="88"/>
      <c r="E1" s="99"/>
      <c r="F1" s="101"/>
      <c r="G1" s="99"/>
      <c r="H1" s="101"/>
      <c r="I1" s="122" t="s">
        <v>174</v>
      </c>
      <c r="J1" s="122"/>
      <c r="K1" s="122"/>
      <c r="L1" s="43"/>
    </row>
    <row r="2" spans="1:12" s="2" customFormat="1">
      <c r="A2" s="99"/>
      <c r="B2" s="100"/>
      <c r="C2" s="99"/>
      <c r="D2" s="88"/>
      <c r="E2" s="99"/>
      <c r="F2" s="101"/>
      <c r="G2" s="99"/>
      <c r="H2" s="101"/>
      <c r="I2" s="122"/>
      <c r="J2" s="122"/>
      <c r="K2" s="122"/>
      <c r="L2" s="43"/>
    </row>
    <row r="3" spans="1:12" ht="18.75" customHeight="1">
      <c r="A3" s="99"/>
      <c r="B3" s="100"/>
      <c r="C3" s="99"/>
      <c r="D3" s="88"/>
      <c r="E3" s="99"/>
      <c r="F3" s="101"/>
      <c r="G3" s="99"/>
      <c r="H3" s="101"/>
      <c r="I3" s="122"/>
      <c r="J3" s="122"/>
      <c r="K3" s="122"/>
    </row>
    <row r="4" spans="1:12" s="2" customFormat="1" ht="18.75" customHeight="1">
      <c r="A4" s="99"/>
      <c r="B4" s="100"/>
      <c r="C4" s="99"/>
      <c r="D4" s="88"/>
      <c r="E4" s="99"/>
      <c r="F4" s="101"/>
      <c r="G4" s="99"/>
      <c r="H4" s="101"/>
      <c r="I4" s="122"/>
      <c r="J4" s="122"/>
      <c r="K4" s="122"/>
      <c r="L4" s="43"/>
    </row>
    <row r="5" spans="1:12" ht="5.25" customHeight="1">
      <c r="A5" s="99"/>
      <c r="B5" s="100"/>
      <c r="C5" s="99"/>
      <c r="D5" s="88"/>
      <c r="E5" s="99"/>
      <c r="F5" s="101"/>
      <c r="G5" s="99"/>
      <c r="H5" s="101"/>
      <c r="I5" s="122"/>
      <c r="J5" s="122"/>
      <c r="K5" s="122"/>
    </row>
    <row r="6" spans="1:12" s="2" customFormat="1" ht="72" customHeight="1">
      <c r="A6" s="99"/>
      <c r="B6" s="100"/>
      <c r="C6" s="99"/>
      <c r="D6" s="88"/>
      <c r="E6" s="131"/>
      <c r="F6" s="131"/>
      <c r="G6" s="99"/>
      <c r="H6" s="101"/>
      <c r="I6" s="132" t="s">
        <v>60</v>
      </c>
      <c r="J6" s="132"/>
      <c r="K6" s="132"/>
      <c r="L6" s="43"/>
    </row>
    <row r="7" spans="1:12" ht="18.75" customHeight="1">
      <c r="A7" s="123" t="s">
        <v>61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</row>
    <row r="8" spans="1:12" ht="34.5" customHeight="1">
      <c r="A8" s="130" t="s">
        <v>31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</row>
    <row r="9" spans="1:12" ht="15.75" customHeight="1">
      <c r="A9" s="130" t="s">
        <v>76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</row>
    <row r="10" spans="1:12" ht="18.75" customHeight="1">
      <c r="A10" s="130"/>
      <c r="B10" s="130"/>
      <c r="C10" s="130"/>
      <c r="D10" s="130"/>
      <c r="E10" s="130"/>
      <c r="F10" s="130"/>
      <c r="G10" s="130"/>
      <c r="H10" s="130"/>
      <c r="I10" s="130"/>
      <c r="J10" s="130"/>
      <c r="K10" s="130"/>
    </row>
    <row r="11" spans="1:12" ht="15" customHeight="1">
      <c r="A11" s="102"/>
      <c r="B11" s="103"/>
      <c r="C11" s="102"/>
      <c r="D11" s="89"/>
      <c r="E11" s="102"/>
      <c r="F11" s="104"/>
      <c r="G11" s="102"/>
      <c r="H11" s="104"/>
      <c r="I11" s="102"/>
      <c r="J11" s="124"/>
      <c r="K11" s="125"/>
    </row>
    <row r="12" spans="1:12" s="3" customFormat="1" ht="15.75" customHeight="1">
      <c r="A12" s="118" t="s">
        <v>2</v>
      </c>
      <c r="B12" s="118" t="s">
        <v>11</v>
      </c>
      <c r="C12" s="118" t="s">
        <v>15</v>
      </c>
      <c r="D12" s="118"/>
      <c r="E12" s="118"/>
      <c r="F12" s="118"/>
      <c r="G12" s="118"/>
      <c r="H12" s="118"/>
      <c r="I12" s="118" t="s">
        <v>12</v>
      </c>
      <c r="J12" s="118" t="s">
        <v>13</v>
      </c>
      <c r="K12" s="127" t="s">
        <v>14</v>
      </c>
      <c r="L12" s="48"/>
    </row>
    <row r="13" spans="1:12" s="3" customFormat="1" ht="96.75" customHeight="1">
      <c r="A13" s="118"/>
      <c r="B13" s="118"/>
      <c r="C13" s="118"/>
      <c r="D13" s="118"/>
      <c r="E13" s="118"/>
      <c r="F13" s="118"/>
      <c r="G13" s="118"/>
      <c r="H13" s="118"/>
      <c r="I13" s="118"/>
      <c r="J13" s="126"/>
      <c r="K13" s="128"/>
      <c r="L13" s="48"/>
    </row>
    <row r="14" spans="1:12" s="3" customFormat="1" ht="39.200000000000003" customHeight="1">
      <c r="A14" s="118"/>
      <c r="B14" s="118"/>
      <c r="C14" s="121">
        <v>2025</v>
      </c>
      <c r="D14" s="121"/>
      <c r="E14" s="121">
        <v>2026</v>
      </c>
      <c r="F14" s="121" t="s">
        <v>8</v>
      </c>
      <c r="G14" s="121">
        <v>2027</v>
      </c>
      <c r="H14" s="121" t="s">
        <v>9</v>
      </c>
      <c r="I14" s="118"/>
      <c r="J14" s="126"/>
      <c r="K14" s="129"/>
      <c r="L14" s="48"/>
    </row>
    <row r="15" spans="1:12" s="3" customFormat="1" ht="18.75" customHeight="1">
      <c r="A15" s="113">
        <v>1</v>
      </c>
      <c r="B15" s="118" t="s">
        <v>54</v>
      </c>
      <c r="C15" s="84" t="s">
        <v>17</v>
      </c>
      <c r="D15" s="79">
        <f>D18+D19+D20</f>
        <v>793376.73994</v>
      </c>
      <c r="E15" s="84" t="s">
        <v>16</v>
      </c>
      <c r="F15" s="79">
        <f>F18+F19+F20</f>
        <v>351416.75</v>
      </c>
      <c r="G15" s="84" t="s">
        <v>16</v>
      </c>
      <c r="H15" s="79">
        <f>H18+H19+H20</f>
        <v>369567.45</v>
      </c>
      <c r="I15" s="118"/>
      <c r="J15" s="118"/>
      <c r="K15" s="113"/>
      <c r="L15" s="48"/>
    </row>
    <row r="16" spans="1:12" s="3" customFormat="1" ht="14.25" customHeight="1">
      <c r="A16" s="113"/>
      <c r="B16" s="118"/>
      <c r="C16" s="86" t="s">
        <v>10</v>
      </c>
      <c r="D16" s="79"/>
      <c r="E16" s="86" t="s">
        <v>10</v>
      </c>
      <c r="F16" s="85"/>
      <c r="G16" s="86" t="s">
        <v>10</v>
      </c>
      <c r="H16" s="85"/>
      <c r="I16" s="118"/>
      <c r="J16" s="118"/>
      <c r="K16" s="113"/>
      <c r="L16" s="48"/>
    </row>
    <row r="17" spans="1:12" s="3" customFormat="1" ht="15.75">
      <c r="A17" s="113"/>
      <c r="B17" s="118"/>
      <c r="C17" s="87" t="s">
        <v>3</v>
      </c>
      <c r="D17" s="79"/>
      <c r="E17" s="87" t="s">
        <v>3</v>
      </c>
      <c r="F17" s="85"/>
      <c r="G17" s="87" t="s">
        <v>3</v>
      </c>
      <c r="H17" s="85"/>
      <c r="I17" s="118"/>
      <c r="J17" s="118"/>
      <c r="K17" s="113"/>
      <c r="L17" s="48"/>
    </row>
    <row r="18" spans="1:12" s="3" customFormat="1" ht="15.75">
      <c r="A18" s="113"/>
      <c r="B18" s="118"/>
      <c r="C18" s="87" t="s">
        <v>4</v>
      </c>
      <c r="D18" s="79">
        <f>D24+D498+D558</f>
        <v>426562.70162000007</v>
      </c>
      <c r="E18" s="87" t="s">
        <v>4</v>
      </c>
      <c r="F18" s="79">
        <f>F24+F498+F558</f>
        <v>206075.3</v>
      </c>
      <c r="G18" s="87" t="s">
        <v>4</v>
      </c>
      <c r="H18" s="79">
        <f>H24+H498+H558</f>
        <v>214226</v>
      </c>
      <c r="I18" s="118"/>
      <c r="J18" s="118"/>
      <c r="K18" s="113"/>
      <c r="L18" s="48"/>
    </row>
    <row r="19" spans="1:12" s="3" customFormat="1" ht="15.75">
      <c r="A19" s="113"/>
      <c r="B19" s="118"/>
      <c r="C19" s="87" t="s">
        <v>5</v>
      </c>
      <c r="D19" s="79">
        <f>D25+D499</f>
        <v>366814.03831999999</v>
      </c>
      <c r="E19" s="87" t="s">
        <v>5</v>
      </c>
      <c r="F19" s="79">
        <f>F25+F499</f>
        <v>145341.45000000004</v>
      </c>
      <c r="G19" s="87" t="s">
        <v>5</v>
      </c>
      <c r="H19" s="79">
        <f>H25+H499</f>
        <v>155341.45000000001</v>
      </c>
      <c r="I19" s="118"/>
      <c r="J19" s="118"/>
      <c r="K19" s="113"/>
      <c r="L19" s="48"/>
    </row>
    <row r="20" spans="1:12" s="3" customFormat="1" ht="29.25" customHeight="1">
      <c r="A20" s="113"/>
      <c r="B20" s="118"/>
      <c r="C20" s="87" t="s">
        <v>6</v>
      </c>
      <c r="D20" s="79"/>
      <c r="E20" s="87" t="s">
        <v>6</v>
      </c>
      <c r="F20" s="85"/>
      <c r="G20" s="87" t="s">
        <v>6</v>
      </c>
      <c r="H20" s="85"/>
      <c r="I20" s="118"/>
      <c r="J20" s="118"/>
      <c r="K20" s="113"/>
      <c r="L20" s="48"/>
    </row>
    <row r="21" spans="1:12" s="3" customFormat="1" ht="15.75" customHeight="1">
      <c r="A21" s="113">
        <v>2</v>
      </c>
      <c r="B21" s="118" t="s">
        <v>55</v>
      </c>
      <c r="C21" s="84" t="s">
        <v>17</v>
      </c>
      <c r="D21" s="79">
        <f>D24+D25</f>
        <v>741008.83994000009</v>
      </c>
      <c r="E21" s="84" t="s">
        <v>16</v>
      </c>
      <c r="F21" s="85">
        <f>F24+F25</f>
        <v>296998.55000000005</v>
      </c>
      <c r="G21" s="84" t="s">
        <v>16</v>
      </c>
      <c r="H21" s="85">
        <f>H24+H25</f>
        <v>313064.75</v>
      </c>
      <c r="I21" s="90"/>
      <c r="J21" s="113" t="s">
        <v>48</v>
      </c>
      <c r="K21" s="113" t="s">
        <v>52</v>
      </c>
      <c r="L21" s="48"/>
    </row>
    <row r="22" spans="1:12" s="3" customFormat="1" ht="15" customHeight="1">
      <c r="A22" s="113"/>
      <c r="B22" s="118"/>
      <c r="C22" s="86" t="s">
        <v>10</v>
      </c>
      <c r="D22" s="79"/>
      <c r="E22" s="86" t="s">
        <v>10</v>
      </c>
      <c r="F22" s="85"/>
      <c r="G22" s="86" t="s">
        <v>10</v>
      </c>
      <c r="H22" s="85"/>
      <c r="I22" s="90"/>
      <c r="J22" s="113"/>
      <c r="K22" s="113"/>
      <c r="L22" s="48"/>
    </row>
    <row r="23" spans="1:12" s="3" customFormat="1" ht="15.75" customHeight="1">
      <c r="A23" s="113"/>
      <c r="B23" s="118"/>
      <c r="C23" s="87" t="s">
        <v>3</v>
      </c>
      <c r="D23" s="79"/>
      <c r="E23" s="87" t="s">
        <v>3</v>
      </c>
      <c r="F23" s="85"/>
      <c r="G23" s="87" t="s">
        <v>3</v>
      </c>
      <c r="H23" s="85"/>
      <c r="I23" s="90"/>
      <c r="J23" s="113"/>
      <c r="K23" s="113"/>
      <c r="L23" s="48"/>
    </row>
    <row r="24" spans="1:12" s="3" customFormat="1" ht="15.75" customHeight="1">
      <c r="A24" s="113"/>
      <c r="B24" s="118"/>
      <c r="C24" s="87" t="s">
        <v>4</v>
      </c>
      <c r="D24" s="79">
        <f>D30+D372+D408</f>
        <v>374992.60162000003</v>
      </c>
      <c r="E24" s="87" t="s">
        <v>4</v>
      </c>
      <c r="F24" s="85">
        <f>F30+F414</f>
        <v>152486.79999999999</v>
      </c>
      <c r="G24" s="87" t="s">
        <v>4</v>
      </c>
      <c r="H24" s="85">
        <f>H30+H414</f>
        <v>158586.19999999998</v>
      </c>
      <c r="I24" s="90"/>
      <c r="J24" s="113"/>
      <c r="K24" s="113"/>
      <c r="L24" s="48"/>
    </row>
    <row r="25" spans="1:12" s="3" customFormat="1" ht="15.75" customHeight="1">
      <c r="A25" s="113"/>
      <c r="B25" s="118"/>
      <c r="C25" s="87" t="s">
        <v>5</v>
      </c>
      <c r="D25" s="79">
        <f>D31+D373+D409</f>
        <v>366016.23832</v>
      </c>
      <c r="E25" s="87" t="s">
        <v>5</v>
      </c>
      <c r="F25" s="85">
        <f>F31+F385+F415</f>
        <v>144511.75000000003</v>
      </c>
      <c r="G25" s="87" t="s">
        <v>5</v>
      </c>
      <c r="H25" s="85">
        <f>H31+H385+H415</f>
        <v>154478.55000000002</v>
      </c>
      <c r="I25" s="90"/>
      <c r="J25" s="113"/>
      <c r="K25" s="113"/>
      <c r="L25" s="48"/>
    </row>
    <row r="26" spans="1:12" s="3" customFormat="1" ht="63" customHeight="1">
      <c r="A26" s="113"/>
      <c r="B26" s="118"/>
      <c r="C26" s="87" t="s">
        <v>6</v>
      </c>
      <c r="D26" s="79"/>
      <c r="E26" s="87" t="s">
        <v>6</v>
      </c>
      <c r="F26" s="85"/>
      <c r="G26" s="87" t="s">
        <v>6</v>
      </c>
      <c r="H26" s="85"/>
      <c r="I26" s="90"/>
      <c r="J26" s="113"/>
      <c r="K26" s="113"/>
      <c r="L26" s="48"/>
    </row>
    <row r="27" spans="1:12" s="3" customFormat="1" ht="15.75" customHeight="1">
      <c r="A27" s="113">
        <v>3</v>
      </c>
      <c r="B27" s="118" t="s">
        <v>90</v>
      </c>
      <c r="C27" s="84" t="s">
        <v>17</v>
      </c>
      <c r="D27" s="79">
        <f>D30+D31</f>
        <v>434971.26994000003</v>
      </c>
      <c r="E27" s="84" t="s">
        <v>17</v>
      </c>
      <c r="F27" s="85">
        <f>F30+F31</f>
        <v>188659.97999999998</v>
      </c>
      <c r="G27" s="84" t="s">
        <v>17</v>
      </c>
      <c r="H27" s="85">
        <f>H30+H31</f>
        <v>193040.18</v>
      </c>
      <c r="I27" s="90"/>
      <c r="J27" s="113" t="s">
        <v>48</v>
      </c>
      <c r="K27" s="113" t="s">
        <v>52</v>
      </c>
      <c r="L27" s="48"/>
    </row>
    <row r="28" spans="1:12" s="3" customFormat="1" ht="15" customHeight="1">
      <c r="A28" s="113"/>
      <c r="B28" s="118"/>
      <c r="C28" s="86" t="s">
        <v>10</v>
      </c>
      <c r="D28" s="79"/>
      <c r="E28" s="86" t="s">
        <v>10</v>
      </c>
      <c r="F28" s="85"/>
      <c r="G28" s="86" t="s">
        <v>10</v>
      </c>
      <c r="H28" s="85"/>
      <c r="I28" s="90"/>
      <c r="J28" s="113"/>
      <c r="K28" s="113"/>
      <c r="L28" s="48"/>
    </row>
    <row r="29" spans="1:12" s="3" customFormat="1" ht="15.75" customHeight="1">
      <c r="A29" s="113"/>
      <c r="B29" s="118"/>
      <c r="C29" s="87" t="s">
        <v>3</v>
      </c>
      <c r="D29" s="79"/>
      <c r="E29" s="87" t="s">
        <v>3</v>
      </c>
      <c r="F29" s="85"/>
      <c r="G29" s="87" t="s">
        <v>3</v>
      </c>
      <c r="H29" s="85"/>
      <c r="I29" s="90"/>
      <c r="J29" s="113"/>
      <c r="K29" s="113"/>
      <c r="L29" s="48"/>
    </row>
    <row r="30" spans="1:12" s="3" customFormat="1" ht="15.75" customHeight="1">
      <c r="A30" s="113"/>
      <c r="B30" s="118"/>
      <c r="C30" s="87" t="s">
        <v>4</v>
      </c>
      <c r="D30" s="79">
        <f>D36+D330</f>
        <v>349310.80162000004</v>
      </c>
      <c r="E30" s="87" t="s">
        <v>4</v>
      </c>
      <c r="F30" s="85">
        <f>F36+F330</f>
        <v>139085.4</v>
      </c>
      <c r="G30" s="87" t="s">
        <v>4</v>
      </c>
      <c r="H30" s="85">
        <f>H36+H330</f>
        <v>144648.79999999999</v>
      </c>
      <c r="I30" s="90"/>
      <c r="J30" s="113"/>
      <c r="K30" s="113"/>
      <c r="L30" s="48"/>
    </row>
    <row r="31" spans="1:12" s="3" customFormat="1" ht="15.75" customHeight="1">
      <c r="A31" s="113"/>
      <c r="B31" s="118"/>
      <c r="C31" s="87" t="s">
        <v>5</v>
      </c>
      <c r="D31" s="79">
        <f>D37+D247+D331</f>
        <v>85660.468319999985</v>
      </c>
      <c r="E31" s="87" t="s">
        <v>5</v>
      </c>
      <c r="F31" s="85">
        <f>F37+F243+F331</f>
        <v>49574.58</v>
      </c>
      <c r="G31" s="87" t="s">
        <v>5</v>
      </c>
      <c r="H31" s="85">
        <f>H37+H243+H331</f>
        <v>48391.38</v>
      </c>
      <c r="I31" s="90"/>
      <c r="J31" s="113"/>
      <c r="K31" s="113"/>
      <c r="L31" s="48"/>
    </row>
    <row r="32" spans="1:12" s="3" customFormat="1" ht="64.5" customHeight="1">
      <c r="A32" s="113"/>
      <c r="B32" s="118"/>
      <c r="C32" s="87" t="s">
        <v>6</v>
      </c>
      <c r="D32" s="79"/>
      <c r="E32" s="87" t="s">
        <v>6</v>
      </c>
      <c r="F32" s="85"/>
      <c r="G32" s="87" t="s">
        <v>6</v>
      </c>
      <c r="H32" s="85"/>
      <c r="I32" s="90"/>
      <c r="J32" s="113"/>
      <c r="K32" s="113"/>
      <c r="L32" s="48"/>
    </row>
    <row r="33" spans="1:13" s="3" customFormat="1" ht="15.75" customHeight="1">
      <c r="A33" s="113">
        <v>4</v>
      </c>
      <c r="B33" s="120" t="s">
        <v>168</v>
      </c>
      <c r="C33" s="84" t="s">
        <v>17</v>
      </c>
      <c r="D33" s="79">
        <f>D36+D37</f>
        <v>220930.86173000003</v>
      </c>
      <c r="E33" s="84" t="s">
        <v>17</v>
      </c>
      <c r="F33" s="85">
        <f>F36+F37</f>
        <v>154539.38</v>
      </c>
      <c r="G33" s="84" t="s">
        <v>17</v>
      </c>
      <c r="H33" s="85">
        <f>H36+H37</f>
        <v>160720.87999999998</v>
      </c>
      <c r="I33" s="90"/>
      <c r="J33" s="113"/>
      <c r="K33" s="113" t="s">
        <v>52</v>
      </c>
      <c r="L33" s="48"/>
    </row>
    <row r="34" spans="1:13" s="3" customFormat="1" ht="15" customHeight="1">
      <c r="A34" s="113"/>
      <c r="B34" s="120"/>
      <c r="C34" s="86" t="s">
        <v>10</v>
      </c>
      <c r="D34" s="79"/>
      <c r="E34" s="86" t="s">
        <v>10</v>
      </c>
      <c r="F34" s="85"/>
      <c r="G34" s="86" t="s">
        <v>10</v>
      </c>
      <c r="H34" s="85"/>
      <c r="I34" s="90"/>
      <c r="J34" s="113"/>
      <c r="K34" s="113"/>
      <c r="L34" s="48"/>
    </row>
    <row r="35" spans="1:13" s="3" customFormat="1" ht="15.75" customHeight="1">
      <c r="A35" s="113"/>
      <c r="B35" s="120"/>
      <c r="C35" s="87" t="s">
        <v>3</v>
      </c>
      <c r="D35" s="79"/>
      <c r="E35" s="87" t="s">
        <v>3</v>
      </c>
      <c r="F35" s="85"/>
      <c r="G35" s="87" t="s">
        <v>3</v>
      </c>
      <c r="H35" s="85"/>
      <c r="I35" s="90"/>
      <c r="J35" s="113"/>
      <c r="K35" s="113"/>
      <c r="L35" s="48"/>
      <c r="M35" s="40"/>
    </row>
    <row r="36" spans="1:13" s="3" customFormat="1" ht="15.75" customHeight="1">
      <c r="A36" s="113"/>
      <c r="B36" s="120"/>
      <c r="C36" s="87" t="s">
        <v>4</v>
      </c>
      <c r="D36" s="79">
        <f>D42+D48+D54+D60+D66+D72+D78+D84+D90+D96+D102+D108+D114+D126+D132+D138+D144+D150+D156+D168+D174+D180+D186+D192+D198+D204+D210+D222+D228+D234+D240</f>
        <v>196863.79684000002</v>
      </c>
      <c r="E36" s="87" t="s">
        <v>4</v>
      </c>
      <c r="F36" s="85">
        <v>139085.4</v>
      </c>
      <c r="G36" s="87" t="s">
        <v>4</v>
      </c>
      <c r="H36" s="85">
        <v>144648.79999999999</v>
      </c>
      <c r="I36" s="91"/>
      <c r="J36" s="113"/>
      <c r="K36" s="113"/>
      <c r="L36" s="48"/>
      <c r="M36" s="80"/>
    </row>
    <row r="37" spans="1:13" s="3" customFormat="1" ht="15.75" customHeight="1">
      <c r="A37" s="113"/>
      <c r="B37" s="120"/>
      <c r="C37" s="87" t="s">
        <v>5</v>
      </c>
      <c r="D37" s="79">
        <f>D43+D49+D55+D61+D67+D73+D79+D85+D91+D97+D103+D109+D115+D127+D133+D139+D145+D151+D157+D169+D175+D181+D187+D193+D199+D205+D211+D223+D229+D235+D241</f>
        <v>24067.064890000001</v>
      </c>
      <c r="E37" s="87" t="s">
        <v>5</v>
      </c>
      <c r="F37" s="85">
        <v>15453.98</v>
      </c>
      <c r="G37" s="87" t="s">
        <v>5</v>
      </c>
      <c r="H37" s="85">
        <v>16072.08</v>
      </c>
      <c r="I37" s="91"/>
      <c r="J37" s="113"/>
      <c r="K37" s="113"/>
      <c r="L37" s="48"/>
      <c r="M37" s="80"/>
    </row>
    <row r="38" spans="1:13" s="3" customFormat="1" ht="15.75" customHeight="1">
      <c r="A38" s="113"/>
      <c r="B38" s="120"/>
      <c r="C38" s="87" t="s">
        <v>6</v>
      </c>
      <c r="D38" s="79"/>
      <c r="E38" s="87" t="s">
        <v>6</v>
      </c>
      <c r="F38" s="85"/>
      <c r="G38" s="87" t="s">
        <v>6</v>
      </c>
      <c r="H38" s="85"/>
      <c r="I38" s="90"/>
      <c r="J38" s="113"/>
      <c r="K38" s="113"/>
      <c r="L38" s="48"/>
      <c r="M38" s="37"/>
    </row>
    <row r="39" spans="1:13" s="3" customFormat="1" ht="15.75" customHeight="1">
      <c r="A39" s="113">
        <v>5</v>
      </c>
      <c r="B39" s="113" t="s">
        <v>68</v>
      </c>
      <c r="C39" s="84" t="s">
        <v>17</v>
      </c>
      <c r="D39" s="79">
        <f>D42+D43</f>
        <v>22027.53</v>
      </c>
      <c r="E39" s="92"/>
      <c r="F39" s="85"/>
      <c r="G39" s="87"/>
      <c r="H39" s="85"/>
      <c r="I39" s="90"/>
      <c r="J39" s="109"/>
      <c r="K39" s="113"/>
      <c r="L39" s="48"/>
      <c r="M39" s="37"/>
    </row>
    <row r="40" spans="1:13" s="3" customFormat="1" ht="15.75" customHeight="1">
      <c r="A40" s="113"/>
      <c r="B40" s="113"/>
      <c r="C40" s="86" t="s">
        <v>10</v>
      </c>
      <c r="D40" s="79"/>
      <c r="E40" s="93"/>
      <c r="F40" s="85"/>
      <c r="G40" s="87"/>
      <c r="H40" s="85"/>
      <c r="I40" s="90"/>
      <c r="J40" s="109"/>
      <c r="K40" s="113"/>
      <c r="L40" s="48"/>
      <c r="M40" s="37"/>
    </row>
    <row r="41" spans="1:13" s="3" customFormat="1" ht="15.75" customHeight="1">
      <c r="A41" s="113"/>
      <c r="B41" s="113"/>
      <c r="C41" s="87" t="s">
        <v>3</v>
      </c>
      <c r="D41" s="79"/>
      <c r="E41" s="85"/>
      <c r="F41" s="85"/>
      <c r="G41" s="87"/>
      <c r="H41" s="85"/>
      <c r="I41" s="90"/>
      <c r="J41" s="109"/>
      <c r="K41" s="113"/>
      <c r="L41" s="48"/>
      <c r="M41" s="37"/>
    </row>
    <row r="42" spans="1:13" s="3" customFormat="1" ht="15.75" customHeight="1">
      <c r="A42" s="113"/>
      <c r="B42" s="113"/>
      <c r="C42" s="87" t="s">
        <v>4</v>
      </c>
      <c r="D42" s="79">
        <v>22027.53</v>
      </c>
      <c r="E42" s="85"/>
      <c r="F42" s="85"/>
      <c r="G42" s="87"/>
      <c r="H42" s="85"/>
      <c r="I42" s="90"/>
      <c r="J42" s="109"/>
      <c r="K42" s="113"/>
      <c r="L42" s="48"/>
      <c r="M42" s="37"/>
    </row>
    <row r="43" spans="1:13" s="3" customFormat="1" ht="15.75" customHeight="1">
      <c r="A43" s="113"/>
      <c r="B43" s="113"/>
      <c r="C43" s="87" t="s">
        <v>5</v>
      </c>
      <c r="D43" s="79">
        <v>0</v>
      </c>
      <c r="E43" s="85"/>
      <c r="F43" s="85"/>
      <c r="G43" s="87"/>
      <c r="H43" s="85"/>
      <c r="I43" s="90"/>
      <c r="J43" s="109"/>
      <c r="K43" s="113"/>
      <c r="L43" s="48"/>
      <c r="M43" s="37"/>
    </row>
    <row r="44" spans="1:13" s="3" customFormat="1" ht="15.75" customHeight="1">
      <c r="A44" s="113"/>
      <c r="B44" s="113"/>
      <c r="C44" s="87" t="s">
        <v>6</v>
      </c>
      <c r="D44" s="79"/>
      <c r="E44" s="85"/>
      <c r="F44" s="85"/>
      <c r="G44" s="87"/>
      <c r="H44" s="85"/>
      <c r="I44" s="90"/>
      <c r="J44" s="109"/>
      <c r="K44" s="113"/>
      <c r="L44" s="48"/>
      <c r="M44" s="37"/>
    </row>
    <row r="45" spans="1:13" s="3" customFormat="1" ht="15.75" customHeight="1">
      <c r="A45" s="113">
        <v>6</v>
      </c>
      <c r="B45" s="113" t="s">
        <v>57</v>
      </c>
      <c r="C45" s="84" t="s">
        <v>17</v>
      </c>
      <c r="D45" s="79">
        <f>D48+D49</f>
        <v>19086.830000000002</v>
      </c>
      <c r="E45" s="84" t="s">
        <v>17</v>
      </c>
      <c r="F45" s="79" t="s">
        <v>32</v>
      </c>
      <c r="G45" s="84" t="s">
        <v>17</v>
      </c>
      <c r="H45" s="79" t="s">
        <v>32</v>
      </c>
      <c r="I45" s="94" t="s">
        <v>143</v>
      </c>
      <c r="J45" s="113" t="s">
        <v>172</v>
      </c>
      <c r="K45" s="113"/>
      <c r="L45" s="48"/>
      <c r="M45" s="41"/>
    </row>
    <row r="46" spans="1:13" s="3" customFormat="1" ht="14.25" customHeight="1">
      <c r="A46" s="113"/>
      <c r="B46" s="113"/>
      <c r="C46" s="86" t="s">
        <v>10</v>
      </c>
      <c r="D46" s="79"/>
      <c r="E46" s="86" t="s">
        <v>10</v>
      </c>
      <c r="F46" s="85"/>
      <c r="G46" s="86" t="s">
        <v>10</v>
      </c>
      <c r="H46" s="85"/>
      <c r="I46" s="90"/>
      <c r="J46" s="113"/>
      <c r="K46" s="113"/>
      <c r="L46" s="48"/>
      <c r="M46" s="37"/>
    </row>
    <row r="47" spans="1:13" s="3" customFormat="1" ht="15.75" customHeight="1">
      <c r="A47" s="113"/>
      <c r="B47" s="113"/>
      <c r="C47" s="87" t="s">
        <v>3</v>
      </c>
      <c r="D47" s="79"/>
      <c r="E47" s="87" t="s">
        <v>3</v>
      </c>
      <c r="F47" s="85"/>
      <c r="G47" s="87" t="s">
        <v>3</v>
      </c>
      <c r="H47" s="85"/>
      <c r="I47" s="90"/>
      <c r="J47" s="113"/>
      <c r="K47" s="113"/>
      <c r="L47" s="48"/>
      <c r="M47" s="37"/>
    </row>
    <row r="48" spans="1:13" s="3" customFormat="1" ht="15.75" customHeight="1">
      <c r="A48" s="113"/>
      <c r="B48" s="113"/>
      <c r="C48" s="87" t="s">
        <v>4</v>
      </c>
      <c r="D48" s="79">
        <v>19086.830000000002</v>
      </c>
      <c r="E48" s="87" t="s">
        <v>4</v>
      </c>
      <c r="F48" s="85"/>
      <c r="G48" s="87" t="s">
        <v>4</v>
      </c>
      <c r="H48" s="85"/>
      <c r="I48" s="90"/>
      <c r="J48" s="113"/>
      <c r="K48" s="113"/>
      <c r="L48" s="48"/>
      <c r="M48" s="42"/>
    </row>
    <row r="49" spans="1:17" s="3" customFormat="1" ht="15.75" customHeight="1">
      <c r="A49" s="113"/>
      <c r="B49" s="113"/>
      <c r="C49" s="87" t="s">
        <v>5</v>
      </c>
      <c r="D49" s="79">
        <v>0</v>
      </c>
      <c r="E49" s="87" t="s">
        <v>5</v>
      </c>
      <c r="F49" s="85"/>
      <c r="G49" s="87" t="s">
        <v>5</v>
      </c>
      <c r="H49" s="85"/>
      <c r="I49" s="90"/>
      <c r="J49" s="113"/>
      <c r="K49" s="113"/>
      <c r="L49" s="48"/>
      <c r="M49" s="42"/>
    </row>
    <row r="50" spans="1:17" s="3" customFormat="1" ht="15.75" customHeight="1">
      <c r="A50" s="113"/>
      <c r="B50" s="113"/>
      <c r="C50" s="87" t="s">
        <v>6</v>
      </c>
      <c r="D50" s="79"/>
      <c r="E50" s="87" t="s">
        <v>6</v>
      </c>
      <c r="F50" s="85"/>
      <c r="G50" s="87" t="s">
        <v>6</v>
      </c>
      <c r="H50" s="85"/>
      <c r="I50" s="90"/>
      <c r="J50" s="113"/>
      <c r="K50" s="113"/>
      <c r="L50" s="48"/>
      <c r="M50" s="32"/>
    </row>
    <row r="51" spans="1:17" s="3" customFormat="1" ht="15.75" customHeight="1">
      <c r="A51" s="113">
        <v>7</v>
      </c>
      <c r="B51" s="113" t="s">
        <v>98</v>
      </c>
      <c r="C51" s="84" t="s">
        <v>17</v>
      </c>
      <c r="D51" s="79">
        <f>D55+D54</f>
        <v>6395.7629999999999</v>
      </c>
      <c r="E51" s="84" t="s">
        <v>17</v>
      </c>
      <c r="F51" s="79" t="s">
        <v>32</v>
      </c>
      <c r="G51" s="84" t="s">
        <v>17</v>
      </c>
      <c r="H51" s="79" t="s">
        <v>32</v>
      </c>
      <c r="I51" s="94" t="s">
        <v>143</v>
      </c>
      <c r="J51" s="113" t="s">
        <v>172</v>
      </c>
      <c r="K51" s="113"/>
      <c r="L51" s="48"/>
    </row>
    <row r="52" spans="1:17" s="3" customFormat="1" ht="15" customHeight="1">
      <c r="A52" s="113"/>
      <c r="B52" s="113"/>
      <c r="C52" s="86" t="s">
        <v>10</v>
      </c>
      <c r="D52" s="79"/>
      <c r="E52" s="86" t="s">
        <v>10</v>
      </c>
      <c r="F52" s="85"/>
      <c r="G52" s="86" t="s">
        <v>10</v>
      </c>
      <c r="H52" s="85"/>
      <c r="I52" s="90"/>
      <c r="J52" s="113"/>
      <c r="K52" s="113"/>
      <c r="L52" s="48"/>
    </row>
    <row r="53" spans="1:17" s="3" customFormat="1" ht="15.75" customHeight="1">
      <c r="A53" s="113"/>
      <c r="B53" s="113"/>
      <c r="C53" s="87" t="s">
        <v>3</v>
      </c>
      <c r="D53" s="79"/>
      <c r="E53" s="87" t="s">
        <v>3</v>
      </c>
      <c r="F53" s="85"/>
      <c r="G53" s="87" t="s">
        <v>3</v>
      </c>
      <c r="H53" s="85"/>
      <c r="I53" s="90"/>
      <c r="J53" s="113"/>
      <c r="K53" s="113"/>
      <c r="L53" s="48"/>
    </row>
    <row r="54" spans="1:17" s="3" customFormat="1" ht="15.75" customHeight="1">
      <c r="A54" s="113"/>
      <c r="B54" s="113"/>
      <c r="C54" s="87" t="s">
        <v>4</v>
      </c>
      <c r="D54" s="79">
        <v>5756.18</v>
      </c>
      <c r="E54" s="87" t="s">
        <v>4</v>
      </c>
      <c r="F54" s="85"/>
      <c r="G54" s="87" t="s">
        <v>4</v>
      </c>
      <c r="H54" s="85"/>
      <c r="I54" s="90"/>
      <c r="J54" s="113"/>
      <c r="K54" s="113"/>
      <c r="L54" s="48"/>
    </row>
    <row r="55" spans="1:17" s="3" customFormat="1" ht="15.75" customHeight="1">
      <c r="A55" s="113"/>
      <c r="B55" s="113"/>
      <c r="C55" s="87" t="s">
        <v>5</v>
      </c>
      <c r="D55" s="79">
        <v>639.58299999999997</v>
      </c>
      <c r="E55" s="87" t="s">
        <v>5</v>
      </c>
      <c r="F55" s="85"/>
      <c r="G55" s="87" t="s">
        <v>5</v>
      </c>
      <c r="H55" s="85"/>
      <c r="I55" s="90"/>
      <c r="J55" s="113"/>
      <c r="K55" s="113"/>
      <c r="L55" s="49"/>
      <c r="N55" s="49"/>
    </row>
    <row r="56" spans="1:17" s="3" customFormat="1" ht="15.75" customHeight="1">
      <c r="A56" s="113"/>
      <c r="B56" s="113"/>
      <c r="C56" s="87" t="s">
        <v>6</v>
      </c>
      <c r="D56" s="79"/>
      <c r="E56" s="87" t="s">
        <v>6</v>
      </c>
      <c r="F56" s="85"/>
      <c r="G56" s="87" t="s">
        <v>6</v>
      </c>
      <c r="H56" s="85"/>
      <c r="I56" s="90"/>
      <c r="J56" s="113"/>
      <c r="K56" s="113"/>
      <c r="L56" s="48"/>
      <c r="N56" s="48"/>
    </row>
    <row r="57" spans="1:17" s="3" customFormat="1" ht="15.75" customHeight="1">
      <c r="A57" s="113">
        <v>8</v>
      </c>
      <c r="B57" s="113" t="s">
        <v>142</v>
      </c>
      <c r="C57" s="84" t="s">
        <v>17</v>
      </c>
      <c r="D57" s="79">
        <f>D60+D61</f>
        <v>17259.84</v>
      </c>
      <c r="E57" s="84" t="s">
        <v>17</v>
      </c>
      <c r="F57" s="79" t="s">
        <v>32</v>
      </c>
      <c r="G57" s="84" t="s">
        <v>17</v>
      </c>
      <c r="H57" s="79" t="s">
        <v>32</v>
      </c>
      <c r="I57" s="94" t="s">
        <v>143</v>
      </c>
      <c r="J57" s="113" t="s">
        <v>145</v>
      </c>
      <c r="K57" s="113"/>
      <c r="L57" s="48"/>
      <c r="N57" s="48"/>
    </row>
    <row r="58" spans="1:17" s="3" customFormat="1" ht="15" customHeight="1">
      <c r="A58" s="113"/>
      <c r="B58" s="113"/>
      <c r="C58" s="86" t="s">
        <v>10</v>
      </c>
      <c r="D58" s="79"/>
      <c r="E58" s="86" t="s">
        <v>10</v>
      </c>
      <c r="F58" s="85"/>
      <c r="G58" s="86" t="s">
        <v>10</v>
      </c>
      <c r="H58" s="85"/>
      <c r="I58" s="90"/>
      <c r="J58" s="113"/>
      <c r="K58" s="113"/>
      <c r="L58" s="48"/>
      <c r="M58" s="28"/>
      <c r="N58" s="48"/>
    </row>
    <row r="59" spans="1:17" s="3" customFormat="1" ht="15.75" customHeight="1">
      <c r="A59" s="113"/>
      <c r="B59" s="113"/>
      <c r="C59" s="87" t="s">
        <v>3</v>
      </c>
      <c r="D59" s="79"/>
      <c r="E59" s="87" t="s">
        <v>3</v>
      </c>
      <c r="F59" s="85"/>
      <c r="G59" s="87" t="s">
        <v>3</v>
      </c>
      <c r="H59" s="85"/>
      <c r="I59" s="90"/>
      <c r="J59" s="113"/>
      <c r="K59" s="113"/>
      <c r="L59" s="48"/>
      <c r="M59" s="28"/>
      <c r="N59" s="48"/>
    </row>
    <row r="60" spans="1:17" s="3" customFormat="1" ht="15.75" customHeight="1">
      <c r="A60" s="113"/>
      <c r="B60" s="113"/>
      <c r="C60" s="87" t="s">
        <v>4</v>
      </c>
      <c r="D60" s="79">
        <v>16257.23</v>
      </c>
      <c r="E60" s="87" t="s">
        <v>4</v>
      </c>
      <c r="F60" s="85"/>
      <c r="G60" s="87" t="s">
        <v>4</v>
      </c>
      <c r="H60" s="85"/>
      <c r="I60" s="90"/>
      <c r="J60" s="113"/>
      <c r="K60" s="113"/>
      <c r="L60" s="48"/>
      <c r="M60" s="32"/>
      <c r="N60" s="48"/>
      <c r="O60"/>
      <c r="P60"/>
      <c r="Q60"/>
    </row>
    <row r="61" spans="1:17" s="3" customFormat="1" ht="15.75" customHeight="1">
      <c r="A61" s="113"/>
      <c r="B61" s="113"/>
      <c r="C61" s="87" t="s">
        <v>5</v>
      </c>
      <c r="D61" s="79">
        <v>1002.61</v>
      </c>
      <c r="E61" s="87" t="s">
        <v>5</v>
      </c>
      <c r="F61" s="85"/>
      <c r="G61" s="87" t="s">
        <v>5</v>
      </c>
      <c r="H61" s="85"/>
      <c r="I61" s="90"/>
      <c r="J61" s="113"/>
      <c r="K61" s="113"/>
      <c r="L61" s="48"/>
      <c r="M61" s="32"/>
      <c r="N61" s="48"/>
      <c r="O61"/>
      <c r="P61"/>
      <c r="Q61"/>
    </row>
    <row r="62" spans="1:17" s="3" customFormat="1" ht="15.75" customHeight="1">
      <c r="A62" s="113"/>
      <c r="B62" s="113"/>
      <c r="C62" s="87" t="s">
        <v>6</v>
      </c>
      <c r="D62" s="79"/>
      <c r="E62" s="87" t="s">
        <v>6</v>
      </c>
      <c r="F62" s="85"/>
      <c r="G62" s="87" t="s">
        <v>6</v>
      </c>
      <c r="H62" s="85"/>
      <c r="I62" s="90"/>
      <c r="J62" s="113"/>
      <c r="K62" s="113"/>
      <c r="L62" s="48"/>
      <c r="M62" s="32"/>
      <c r="N62" s="48"/>
      <c r="O62"/>
      <c r="P62"/>
      <c r="Q62"/>
    </row>
    <row r="63" spans="1:17" ht="15.75" customHeight="1">
      <c r="A63" s="113">
        <v>9</v>
      </c>
      <c r="B63" s="113" t="s">
        <v>148</v>
      </c>
      <c r="C63" s="84" t="s">
        <v>17</v>
      </c>
      <c r="D63" s="79">
        <f>D66+D67</f>
        <v>0</v>
      </c>
      <c r="E63" s="84" t="s">
        <v>17</v>
      </c>
      <c r="F63" s="79" t="s">
        <v>32</v>
      </c>
      <c r="G63" s="84" t="s">
        <v>17</v>
      </c>
      <c r="H63" s="79" t="s">
        <v>32</v>
      </c>
      <c r="I63" s="94" t="s">
        <v>143</v>
      </c>
      <c r="J63" s="113" t="s">
        <v>145</v>
      </c>
      <c r="K63" s="113"/>
      <c r="L63" s="48"/>
      <c r="M63" s="30"/>
      <c r="N63" s="48"/>
      <c r="O63" s="30"/>
    </row>
    <row r="64" spans="1:17" ht="15" customHeight="1">
      <c r="A64" s="113"/>
      <c r="B64" s="113"/>
      <c r="C64" s="86" t="s">
        <v>10</v>
      </c>
      <c r="D64" s="79"/>
      <c r="E64" s="86" t="s">
        <v>10</v>
      </c>
      <c r="F64" s="85"/>
      <c r="G64" s="86" t="s">
        <v>10</v>
      </c>
      <c r="H64" s="85"/>
      <c r="I64" s="90"/>
      <c r="J64" s="113"/>
      <c r="K64" s="113"/>
      <c r="L64" s="50"/>
      <c r="M64" s="32"/>
      <c r="N64" s="50"/>
      <c r="O64" s="32"/>
    </row>
    <row r="65" spans="1:15" ht="15.75" customHeight="1">
      <c r="A65" s="113"/>
      <c r="B65" s="113"/>
      <c r="C65" s="87" t="s">
        <v>3</v>
      </c>
      <c r="D65" s="79"/>
      <c r="E65" s="87" t="s">
        <v>3</v>
      </c>
      <c r="F65" s="85"/>
      <c r="G65" s="87" t="s">
        <v>3</v>
      </c>
      <c r="H65" s="85"/>
      <c r="I65" s="90"/>
      <c r="J65" s="113"/>
      <c r="K65" s="113"/>
      <c r="L65" s="50"/>
      <c r="M65" s="32"/>
      <c r="N65" s="50"/>
      <c r="O65" s="32"/>
    </row>
    <row r="66" spans="1:15" ht="15.75" customHeight="1">
      <c r="A66" s="113"/>
      <c r="B66" s="113"/>
      <c r="C66" s="87" t="s">
        <v>4</v>
      </c>
      <c r="D66" s="79">
        <v>0</v>
      </c>
      <c r="E66" s="87" t="s">
        <v>4</v>
      </c>
      <c r="F66" s="85"/>
      <c r="G66" s="87" t="s">
        <v>4</v>
      </c>
      <c r="H66" s="85"/>
      <c r="I66" s="90"/>
      <c r="J66" s="113"/>
      <c r="K66" s="113"/>
      <c r="L66" s="49"/>
      <c r="M66" s="32"/>
      <c r="N66" s="49">
        <v>133736</v>
      </c>
      <c r="O66" s="32"/>
    </row>
    <row r="67" spans="1:15" ht="15.75" customHeight="1">
      <c r="A67" s="113"/>
      <c r="B67" s="113"/>
      <c r="C67" s="87" t="s">
        <v>5</v>
      </c>
      <c r="D67" s="79">
        <v>0</v>
      </c>
      <c r="E67" s="87" t="s">
        <v>5</v>
      </c>
      <c r="F67" s="85"/>
      <c r="G67" s="87" t="s">
        <v>5</v>
      </c>
      <c r="H67" s="85"/>
      <c r="I67" s="90"/>
      <c r="J67" s="113"/>
      <c r="K67" s="113"/>
      <c r="L67" s="48"/>
      <c r="M67" s="33"/>
      <c r="O67" s="33"/>
    </row>
    <row r="68" spans="1:15" ht="15.75" customHeight="1">
      <c r="A68" s="113"/>
      <c r="B68" s="113"/>
      <c r="C68" s="87" t="s">
        <v>6</v>
      </c>
      <c r="D68" s="79"/>
      <c r="E68" s="87" t="s">
        <v>6</v>
      </c>
      <c r="F68" s="85"/>
      <c r="G68" s="87" t="s">
        <v>6</v>
      </c>
      <c r="H68" s="85"/>
      <c r="I68" s="90"/>
      <c r="J68" s="113"/>
      <c r="K68" s="113"/>
      <c r="L68" s="48"/>
      <c r="M68" s="33"/>
      <c r="O68" s="33"/>
    </row>
    <row r="69" spans="1:15" ht="15.75" customHeight="1">
      <c r="A69" s="113">
        <v>10</v>
      </c>
      <c r="B69" s="113" t="s">
        <v>75</v>
      </c>
      <c r="C69" s="84" t="s">
        <v>17</v>
      </c>
      <c r="D69" s="79">
        <f>D72+D73</f>
        <v>7770</v>
      </c>
      <c r="E69" s="84" t="s">
        <v>17</v>
      </c>
      <c r="F69" s="79" t="s">
        <v>32</v>
      </c>
      <c r="G69" s="84" t="s">
        <v>17</v>
      </c>
      <c r="H69" s="79" t="s">
        <v>32</v>
      </c>
      <c r="I69" s="94" t="s">
        <v>143</v>
      </c>
      <c r="J69" s="113" t="s">
        <v>172</v>
      </c>
      <c r="K69" s="113"/>
      <c r="L69" s="48"/>
      <c r="M69" s="32"/>
      <c r="O69" s="32"/>
    </row>
    <row r="70" spans="1:15" ht="15" customHeight="1">
      <c r="A70" s="113"/>
      <c r="B70" s="113"/>
      <c r="C70" s="86" t="s">
        <v>10</v>
      </c>
      <c r="D70" s="79"/>
      <c r="E70" s="86" t="s">
        <v>10</v>
      </c>
      <c r="F70" s="85"/>
      <c r="G70" s="86" t="s">
        <v>10</v>
      </c>
      <c r="H70" s="85"/>
      <c r="I70" s="90"/>
      <c r="J70" s="113"/>
      <c r="K70" s="113"/>
      <c r="L70" s="48"/>
      <c r="M70" s="30"/>
      <c r="O70" s="32"/>
    </row>
    <row r="71" spans="1:15" ht="15.75" customHeight="1">
      <c r="A71" s="113"/>
      <c r="B71" s="113"/>
      <c r="C71" s="87" t="s">
        <v>3</v>
      </c>
      <c r="D71" s="79"/>
      <c r="E71" s="87" t="s">
        <v>3</v>
      </c>
      <c r="F71" s="85"/>
      <c r="G71" s="87" t="s">
        <v>3</v>
      </c>
      <c r="H71" s="85"/>
      <c r="I71" s="90"/>
      <c r="J71" s="113"/>
      <c r="K71" s="113"/>
      <c r="L71" s="48"/>
      <c r="M71" s="32"/>
      <c r="O71" s="32"/>
    </row>
    <row r="72" spans="1:15" ht="15.75" customHeight="1">
      <c r="A72" s="113"/>
      <c r="B72" s="113"/>
      <c r="C72" s="87" t="s">
        <v>4</v>
      </c>
      <c r="D72" s="79">
        <v>6993</v>
      </c>
      <c r="E72" s="87" t="s">
        <v>4</v>
      </c>
      <c r="F72" s="85"/>
      <c r="G72" s="87" t="s">
        <v>4</v>
      </c>
      <c r="H72" s="85"/>
      <c r="I72" s="90"/>
      <c r="J72" s="113"/>
      <c r="K72" s="113"/>
      <c r="L72" s="48"/>
      <c r="M72" s="32"/>
      <c r="N72" s="26"/>
      <c r="O72" s="30"/>
    </row>
    <row r="73" spans="1:15" ht="28.5" customHeight="1">
      <c r="A73" s="113"/>
      <c r="B73" s="113"/>
      <c r="C73" s="87" t="s">
        <v>5</v>
      </c>
      <c r="D73" s="79">
        <v>777</v>
      </c>
      <c r="E73" s="87" t="s">
        <v>5</v>
      </c>
      <c r="F73" s="85"/>
      <c r="G73" s="87" t="s">
        <v>5</v>
      </c>
      <c r="H73" s="85"/>
      <c r="I73" s="90"/>
      <c r="J73" s="113"/>
      <c r="K73" s="113"/>
      <c r="L73" s="48"/>
      <c r="M73" s="32"/>
      <c r="N73" s="26"/>
      <c r="O73" s="32"/>
    </row>
    <row r="74" spans="1:15" ht="15.75" customHeight="1">
      <c r="A74" s="113"/>
      <c r="B74" s="113"/>
      <c r="C74" s="87" t="s">
        <v>6</v>
      </c>
      <c r="D74" s="79"/>
      <c r="E74" s="87" t="s">
        <v>6</v>
      </c>
      <c r="F74" s="85"/>
      <c r="G74" s="87" t="s">
        <v>6</v>
      </c>
      <c r="H74" s="85"/>
      <c r="I74" s="90"/>
      <c r="J74" s="113"/>
      <c r="K74" s="113"/>
      <c r="L74" s="48"/>
      <c r="M74" s="33"/>
      <c r="O74" s="32"/>
    </row>
    <row r="75" spans="1:15" ht="15.75" customHeight="1">
      <c r="A75" s="113">
        <v>11</v>
      </c>
      <c r="B75" s="113" t="s">
        <v>93</v>
      </c>
      <c r="C75" s="84" t="s">
        <v>17</v>
      </c>
      <c r="D75" s="79">
        <f>D78+D79</f>
        <v>7807.4144400000005</v>
      </c>
      <c r="E75" s="84" t="s">
        <v>17</v>
      </c>
      <c r="F75" s="79" t="s">
        <v>32</v>
      </c>
      <c r="G75" s="84" t="s">
        <v>17</v>
      </c>
      <c r="H75" s="79" t="s">
        <v>32</v>
      </c>
      <c r="I75" s="94" t="s">
        <v>143</v>
      </c>
      <c r="J75" s="113" t="s">
        <v>172</v>
      </c>
      <c r="K75" s="113"/>
      <c r="L75" s="48"/>
      <c r="M75" s="33"/>
      <c r="O75" s="32"/>
    </row>
    <row r="76" spans="1:15" ht="15" customHeight="1">
      <c r="A76" s="113"/>
      <c r="B76" s="113"/>
      <c r="C76" s="86" t="s">
        <v>10</v>
      </c>
      <c r="D76" s="79"/>
      <c r="E76" s="86" t="s">
        <v>10</v>
      </c>
      <c r="F76" s="85"/>
      <c r="G76" s="86" t="s">
        <v>10</v>
      </c>
      <c r="H76" s="85"/>
      <c r="I76" s="90"/>
      <c r="J76" s="113"/>
      <c r="K76" s="113"/>
      <c r="L76" s="48"/>
      <c r="M76" s="32"/>
      <c r="O76" s="32"/>
    </row>
    <row r="77" spans="1:15" ht="15.75" customHeight="1">
      <c r="A77" s="113"/>
      <c r="B77" s="113"/>
      <c r="C77" s="87" t="s">
        <v>3</v>
      </c>
      <c r="D77" s="79"/>
      <c r="E77" s="87" t="s">
        <v>3</v>
      </c>
      <c r="F77" s="85"/>
      <c r="G77" s="87" t="s">
        <v>3</v>
      </c>
      <c r="H77" s="85"/>
      <c r="I77" s="90"/>
      <c r="J77" s="113"/>
      <c r="K77" s="113"/>
      <c r="L77" s="48"/>
      <c r="M77" s="32"/>
      <c r="O77" s="32"/>
    </row>
    <row r="78" spans="1:15" ht="15.75" customHeight="1">
      <c r="A78" s="113"/>
      <c r="B78" s="113"/>
      <c r="C78" s="87" t="s">
        <v>4</v>
      </c>
      <c r="D78" s="79">
        <v>7026.67299</v>
      </c>
      <c r="E78" s="87" t="s">
        <v>4</v>
      </c>
      <c r="F78" s="85"/>
      <c r="G78" s="87" t="s">
        <v>4</v>
      </c>
      <c r="H78" s="85"/>
      <c r="I78" s="90"/>
      <c r="J78" s="113"/>
      <c r="K78" s="113"/>
      <c r="L78" s="48"/>
      <c r="M78" s="32"/>
      <c r="O78" s="30"/>
    </row>
    <row r="79" spans="1:15" ht="15.75" customHeight="1">
      <c r="A79" s="113"/>
      <c r="B79" s="113"/>
      <c r="C79" s="87" t="s">
        <v>5</v>
      </c>
      <c r="D79" s="79">
        <v>780.74144999999999</v>
      </c>
      <c r="E79" s="87" t="s">
        <v>5</v>
      </c>
      <c r="F79" s="85"/>
      <c r="G79" s="87" t="s">
        <v>5</v>
      </c>
      <c r="H79" s="85"/>
      <c r="I79" s="90"/>
      <c r="J79" s="113"/>
      <c r="K79" s="113"/>
      <c r="L79" s="48"/>
      <c r="M79" s="30"/>
      <c r="O79" s="32"/>
    </row>
    <row r="80" spans="1:15" ht="15.75" customHeight="1">
      <c r="A80" s="113"/>
      <c r="B80" s="113"/>
      <c r="C80" s="87" t="s">
        <v>6</v>
      </c>
      <c r="D80" s="79"/>
      <c r="E80" s="87" t="s">
        <v>6</v>
      </c>
      <c r="F80" s="85"/>
      <c r="G80" s="87" t="s">
        <v>6</v>
      </c>
      <c r="H80" s="85"/>
      <c r="I80" s="90"/>
      <c r="J80" s="113"/>
      <c r="K80" s="113"/>
      <c r="L80" s="48"/>
      <c r="M80" s="32"/>
      <c r="O80" s="32"/>
    </row>
    <row r="81" spans="1:15" ht="15.75" customHeight="1">
      <c r="A81" s="113">
        <v>12</v>
      </c>
      <c r="B81" s="113" t="s">
        <v>34</v>
      </c>
      <c r="C81" s="84" t="s">
        <v>17</v>
      </c>
      <c r="D81" s="79">
        <f>D84+D85</f>
        <v>14513.91</v>
      </c>
      <c r="E81" s="84" t="s">
        <v>17</v>
      </c>
      <c r="F81" s="79" t="s">
        <v>32</v>
      </c>
      <c r="G81" s="84" t="s">
        <v>17</v>
      </c>
      <c r="H81" s="79" t="s">
        <v>32</v>
      </c>
      <c r="I81" s="94" t="s">
        <v>143</v>
      </c>
      <c r="J81" s="113" t="s">
        <v>172</v>
      </c>
      <c r="K81" s="113"/>
      <c r="L81" s="48"/>
      <c r="M81" s="2"/>
      <c r="O81" s="32"/>
    </row>
    <row r="82" spans="1:15" ht="15" customHeight="1">
      <c r="A82" s="113"/>
      <c r="B82" s="113"/>
      <c r="C82" s="86" t="s">
        <v>10</v>
      </c>
      <c r="D82" s="79"/>
      <c r="E82" s="86" t="s">
        <v>10</v>
      </c>
      <c r="F82" s="85"/>
      <c r="G82" s="86" t="s">
        <v>10</v>
      </c>
      <c r="H82" s="85"/>
      <c r="I82" s="90"/>
      <c r="J82" s="113"/>
      <c r="K82" s="113"/>
      <c r="L82" s="48"/>
      <c r="M82" s="2"/>
      <c r="O82" s="32"/>
    </row>
    <row r="83" spans="1:15" ht="18.75" customHeight="1">
      <c r="A83" s="113"/>
      <c r="B83" s="113"/>
      <c r="C83" s="87" t="s">
        <v>3</v>
      </c>
      <c r="D83" s="79"/>
      <c r="E83" s="87" t="s">
        <v>3</v>
      </c>
      <c r="F83" s="85"/>
      <c r="G83" s="87" t="s">
        <v>3</v>
      </c>
      <c r="H83" s="85"/>
      <c r="I83" s="90"/>
      <c r="J83" s="113"/>
      <c r="K83" s="113"/>
      <c r="L83" s="48"/>
      <c r="M83" s="2"/>
      <c r="O83" s="32"/>
    </row>
    <row r="84" spans="1:15" ht="23.85" customHeight="1">
      <c r="A84" s="113"/>
      <c r="B84" s="113"/>
      <c r="C84" s="87" t="s">
        <v>4</v>
      </c>
      <c r="D84" s="79">
        <v>13062.52</v>
      </c>
      <c r="E84" s="87" t="s">
        <v>4</v>
      </c>
      <c r="F84" s="85"/>
      <c r="G84" s="87" t="s">
        <v>4</v>
      </c>
      <c r="H84" s="85"/>
      <c r="I84" s="90"/>
      <c r="J84" s="113"/>
      <c r="K84" s="113"/>
      <c r="L84" s="48"/>
      <c r="M84" s="32"/>
      <c r="O84" s="32"/>
    </row>
    <row r="85" spans="1:15" ht="47.25" customHeight="1">
      <c r="A85" s="113"/>
      <c r="B85" s="113"/>
      <c r="C85" s="87" t="s">
        <v>5</v>
      </c>
      <c r="D85" s="79">
        <v>1451.39</v>
      </c>
      <c r="E85" s="87" t="s">
        <v>5</v>
      </c>
      <c r="F85" s="85"/>
      <c r="G85" s="87" t="s">
        <v>5</v>
      </c>
      <c r="H85" s="85"/>
      <c r="I85" s="90"/>
      <c r="J85" s="113"/>
      <c r="K85" s="113"/>
      <c r="L85" s="48"/>
      <c r="M85" s="30"/>
      <c r="O85" s="32"/>
    </row>
    <row r="86" spans="1:15" ht="27" customHeight="1">
      <c r="A86" s="113"/>
      <c r="B86" s="113"/>
      <c r="C86" s="87" t="s">
        <v>6</v>
      </c>
      <c r="D86" s="79"/>
      <c r="E86" s="87" t="s">
        <v>6</v>
      </c>
      <c r="F86" s="85"/>
      <c r="G86" s="87" t="s">
        <v>6</v>
      </c>
      <c r="H86" s="85"/>
      <c r="I86" s="90"/>
      <c r="J86" s="113"/>
      <c r="K86" s="113"/>
      <c r="L86" s="48"/>
      <c r="M86" s="32"/>
      <c r="O86" s="32"/>
    </row>
    <row r="87" spans="1:15" ht="15.75" customHeight="1">
      <c r="A87" s="113">
        <v>13</v>
      </c>
      <c r="B87" s="113" t="s">
        <v>149</v>
      </c>
      <c r="C87" s="84" t="s">
        <v>17</v>
      </c>
      <c r="D87" s="79">
        <f>D90+D91</f>
        <v>0</v>
      </c>
      <c r="E87" s="84" t="s">
        <v>17</v>
      </c>
      <c r="F87" s="79" t="s">
        <v>32</v>
      </c>
      <c r="G87" s="84" t="s">
        <v>17</v>
      </c>
      <c r="H87" s="79" t="s">
        <v>32</v>
      </c>
      <c r="I87" s="94" t="s">
        <v>143</v>
      </c>
      <c r="J87" s="117" t="s">
        <v>117</v>
      </c>
      <c r="K87" s="113"/>
      <c r="L87" s="48"/>
      <c r="M87" s="32"/>
      <c r="O87" s="32"/>
    </row>
    <row r="88" spans="1:15" ht="15" customHeight="1">
      <c r="A88" s="113"/>
      <c r="B88" s="113"/>
      <c r="C88" s="86" t="s">
        <v>10</v>
      </c>
      <c r="D88" s="79"/>
      <c r="E88" s="86" t="s">
        <v>10</v>
      </c>
      <c r="F88" s="85"/>
      <c r="G88" s="86" t="s">
        <v>10</v>
      </c>
      <c r="H88" s="85"/>
      <c r="I88" s="90"/>
      <c r="J88" s="117"/>
      <c r="K88" s="113"/>
      <c r="L88" s="48"/>
      <c r="M88" s="32"/>
      <c r="O88" s="32"/>
    </row>
    <row r="89" spans="1:15" ht="15.75" customHeight="1">
      <c r="A89" s="113"/>
      <c r="B89" s="113"/>
      <c r="C89" s="87" t="s">
        <v>3</v>
      </c>
      <c r="D89" s="79"/>
      <c r="E89" s="87" t="s">
        <v>3</v>
      </c>
      <c r="F89" s="85"/>
      <c r="G89" s="87" t="s">
        <v>3</v>
      </c>
      <c r="H89" s="85"/>
      <c r="I89" s="90"/>
      <c r="J89" s="117"/>
      <c r="K89" s="113"/>
      <c r="L89" s="48"/>
      <c r="M89" s="32"/>
      <c r="O89" s="32"/>
    </row>
    <row r="90" spans="1:15" ht="69" customHeight="1">
      <c r="A90" s="113"/>
      <c r="B90" s="113"/>
      <c r="C90" s="87" t="s">
        <v>4</v>
      </c>
      <c r="D90" s="79" t="s">
        <v>99</v>
      </c>
      <c r="E90" s="87" t="s">
        <v>4</v>
      </c>
      <c r="F90" s="85"/>
      <c r="G90" s="87" t="s">
        <v>4</v>
      </c>
      <c r="H90" s="85"/>
      <c r="I90" s="90"/>
      <c r="J90" s="117"/>
      <c r="K90" s="113"/>
      <c r="L90" s="48"/>
      <c r="M90" s="32"/>
      <c r="O90" s="30"/>
    </row>
    <row r="91" spans="1:15" ht="19.5" customHeight="1">
      <c r="A91" s="113"/>
      <c r="B91" s="113"/>
      <c r="C91" s="87" t="s">
        <v>5</v>
      </c>
      <c r="D91" s="79" t="s">
        <v>99</v>
      </c>
      <c r="E91" s="87" t="s">
        <v>5</v>
      </c>
      <c r="F91" s="85"/>
      <c r="G91" s="87" t="s">
        <v>5</v>
      </c>
      <c r="H91" s="85"/>
      <c r="I91" s="90"/>
      <c r="J91" s="117"/>
      <c r="K91" s="113"/>
      <c r="L91" s="48"/>
      <c r="M91" s="32"/>
      <c r="O91" s="32"/>
    </row>
    <row r="92" spans="1:15" ht="22.5" customHeight="1">
      <c r="A92" s="113"/>
      <c r="B92" s="113"/>
      <c r="C92" s="87" t="s">
        <v>6</v>
      </c>
      <c r="D92" s="79"/>
      <c r="E92" s="87" t="s">
        <v>6</v>
      </c>
      <c r="F92" s="85"/>
      <c r="G92" s="87" t="s">
        <v>6</v>
      </c>
      <c r="H92" s="85"/>
      <c r="I92" s="90"/>
      <c r="J92" s="117"/>
      <c r="K92" s="113"/>
      <c r="L92" s="48"/>
      <c r="M92" s="32"/>
      <c r="O92" s="32"/>
    </row>
    <row r="93" spans="1:15" ht="15.75" customHeight="1">
      <c r="A93" s="113">
        <v>14</v>
      </c>
      <c r="B93" s="113" t="s">
        <v>150</v>
      </c>
      <c r="C93" s="84" t="s">
        <v>17</v>
      </c>
      <c r="D93" s="79">
        <v>0</v>
      </c>
      <c r="E93" s="84" t="s">
        <v>17</v>
      </c>
      <c r="F93" s="79" t="s">
        <v>32</v>
      </c>
      <c r="G93" s="84" t="s">
        <v>17</v>
      </c>
      <c r="H93" s="79" t="s">
        <v>32</v>
      </c>
      <c r="I93" s="94" t="s">
        <v>143</v>
      </c>
      <c r="J93" s="113" t="s">
        <v>118</v>
      </c>
      <c r="K93" s="113"/>
      <c r="L93" s="48"/>
      <c r="M93" s="32"/>
      <c r="O93" s="32"/>
    </row>
    <row r="94" spans="1:15" ht="15" customHeight="1">
      <c r="A94" s="113"/>
      <c r="B94" s="113"/>
      <c r="C94" s="86" t="s">
        <v>10</v>
      </c>
      <c r="D94" s="79"/>
      <c r="E94" s="86" t="s">
        <v>10</v>
      </c>
      <c r="F94" s="85"/>
      <c r="G94" s="86" t="s">
        <v>10</v>
      </c>
      <c r="H94" s="85"/>
      <c r="I94" s="90"/>
      <c r="J94" s="113"/>
      <c r="K94" s="113"/>
      <c r="L94" s="48"/>
      <c r="M94" s="32"/>
      <c r="O94" s="30"/>
    </row>
    <row r="95" spans="1:15" ht="15.75" customHeight="1">
      <c r="A95" s="113"/>
      <c r="B95" s="113"/>
      <c r="C95" s="87" t="s">
        <v>3</v>
      </c>
      <c r="D95" s="79"/>
      <c r="E95" s="87" t="s">
        <v>3</v>
      </c>
      <c r="F95" s="85"/>
      <c r="G95" s="87" t="s">
        <v>3</v>
      </c>
      <c r="H95" s="85"/>
      <c r="I95" s="90"/>
      <c r="J95" s="113"/>
      <c r="K95" s="113"/>
      <c r="L95" s="48"/>
      <c r="M95" s="32"/>
      <c r="O95" s="32"/>
    </row>
    <row r="96" spans="1:15" ht="15.75" customHeight="1">
      <c r="A96" s="113"/>
      <c r="B96" s="113"/>
      <c r="C96" s="87" t="s">
        <v>4</v>
      </c>
      <c r="D96" s="79" t="s">
        <v>112</v>
      </c>
      <c r="E96" s="87" t="s">
        <v>4</v>
      </c>
      <c r="F96" s="85"/>
      <c r="G96" s="87" t="s">
        <v>4</v>
      </c>
      <c r="H96" s="85"/>
      <c r="I96" s="90"/>
      <c r="J96" s="113"/>
      <c r="K96" s="113"/>
      <c r="L96" s="48"/>
      <c r="M96" s="32"/>
      <c r="O96" s="30"/>
    </row>
    <row r="97" spans="1:15" ht="15.75" customHeight="1">
      <c r="A97" s="113"/>
      <c r="B97" s="113"/>
      <c r="C97" s="87" t="s">
        <v>5</v>
      </c>
      <c r="D97" s="79" t="s">
        <v>112</v>
      </c>
      <c r="E97" s="87" t="s">
        <v>5</v>
      </c>
      <c r="F97" s="85"/>
      <c r="G97" s="87" t="s">
        <v>5</v>
      </c>
      <c r="H97" s="85"/>
      <c r="I97" s="90"/>
      <c r="J97" s="113"/>
      <c r="K97" s="113"/>
      <c r="L97" s="48"/>
      <c r="M97" s="30"/>
      <c r="O97" s="32"/>
    </row>
    <row r="98" spans="1:15" ht="15.75" customHeight="1">
      <c r="A98" s="113"/>
      <c r="B98" s="113"/>
      <c r="C98" s="87" t="s">
        <v>6</v>
      </c>
      <c r="D98" s="79"/>
      <c r="E98" s="87" t="s">
        <v>6</v>
      </c>
      <c r="F98" s="85"/>
      <c r="G98" s="87" t="s">
        <v>6</v>
      </c>
      <c r="H98" s="85"/>
      <c r="I98" s="90"/>
      <c r="J98" s="113"/>
      <c r="K98" s="113"/>
      <c r="L98" s="48"/>
      <c r="M98" s="32"/>
      <c r="O98" s="32"/>
    </row>
    <row r="99" spans="1:15" ht="15.75" customHeight="1">
      <c r="A99" s="113">
        <v>15</v>
      </c>
      <c r="B99" s="113" t="s">
        <v>65</v>
      </c>
      <c r="C99" s="84" t="s">
        <v>17</v>
      </c>
      <c r="D99" s="79">
        <f>D102+D103</f>
        <v>21472.18578</v>
      </c>
      <c r="E99" s="84" t="s">
        <v>17</v>
      </c>
      <c r="F99" s="79" t="s">
        <v>32</v>
      </c>
      <c r="G99" s="84" t="s">
        <v>17</v>
      </c>
      <c r="H99" s="79" t="s">
        <v>32</v>
      </c>
      <c r="I99" s="94" t="s">
        <v>143</v>
      </c>
      <c r="J99" s="113" t="s">
        <v>172</v>
      </c>
      <c r="K99" s="113"/>
      <c r="L99" s="48"/>
      <c r="M99" s="32"/>
      <c r="O99" s="32"/>
    </row>
    <row r="100" spans="1:15" ht="15" customHeight="1">
      <c r="A100" s="113"/>
      <c r="B100" s="113"/>
      <c r="C100" s="86" t="s">
        <v>10</v>
      </c>
      <c r="D100" s="79"/>
      <c r="E100" s="86" t="s">
        <v>10</v>
      </c>
      <c r="F100" s="85"/>
      <c r="G100" s="86" t="s">
        <v>10</v>
      </c>
      <c r="H100" s="85"/>
      <c r="I100" s="90"/>
      <c r="J100" s="113"/>
      <c r="K100" s="113"/>
      <c r="L100" s="48"/>
      <c r="M100" s="32"/>
      <c r="O100" s="32"/>
    </row>
    <row r="101" spans="1:15" ht="15.75" customHeight="1">
      <c r="A101" s="113"/>
      <c r="B101" s="113"/>
      <c r="C101" s="87" t="s">
        <v>3</v>
      </c>
      <c r="D101" s="79"/>
      <c r="E101" s="87" t="s">
        <v>3</v>
      </c>
      <c r="F101" s="85"/>
      <c r="G101" s="87" t="s">
        <v>3</v>
      </c>
      <c r="H101" s="85"/>
      <c r="I101" s="90"/>
      <c r="J101" s="113"/>
      <c r="K101" s="113"/>
      <c r="L101" s="48"/>
      <c r="M101" s="30"/>
      <c r="O101" s="32"/>
    </row>
    <row r="102" spans="1:15" ht="15.75" customHeight="1">
      <c r="A102" s="113"/>
      <c r="B102" s="113"/>
      <c r="C102" s="87" t="s">
        <v>4</v>
      </c>
      <c r="D102" s="79">
        <v>19324.967199999999</v>
      </c>
      <c r="E102" s="87" t="s">
        <v>4</v>
      </c>
      <c r="F102" s="85"/>
      <c r="G102" s="87" t="s">
        <v>4</v>
      </c>
      <c r="H102" s="85"/>
      <c r="I102" s="90"/>
      <c r="J102" s="113"/>
      <c r="K102" s="113"/>
      <c r="L102" s="48"/>
      <c r="M102" s="32"/>
      <c r="O102" s="30"/>
    </row>
    <row r="103" spans="1:15" ht="15.75" customHeight="1">
      <c r="A103" s="113"/>
      <c r="B103" s="113"/>
      <c r="C103" s="87" t="s">
        <v>5</v>
      </c>
      <c r="D103" s="79">
        <v>2147.2185800000002</v>
      </c>
      <c r="E103" s="87" t="s">
        <v>5</v>
      </c>
      <c r="F103" s="85"/>
      <c r="G103" s="87" t="s">
        <v>5</v>
      </c>
      <c r="H103" s="85"/>
      <c r="I103" s="90"/>
      <c r="J103" s="113"/>
      <c r="K103" s="113"/>
      <c r="L103" s="48"/>
      <c r="M103" s="30"/>
    </row>
    <row r="104" spans="1:15" ht="15.75" customHeight="1">
      <c r="A104" s="113"/>
      <c r="B104" s="113"/>
      <c r="C104" s="87" t="s">
        <v>6</v>
      </c>
      <c r="D104" s="79"/>
      <c r="E104" s="87" t="s">
        <v>6</v>
      </c>
      <c r="F104" s="85"/>
      <c r="G104" s="87" t="s">
        <v>6</v>
      </c>
      <c r="H104" s="85"/>
      <c r="I104" s="90"/>
      <c r="J104" s="113"/>
      <c r="K104" s="113"/>
      <c r="L104" s="48"/>
      <c r="M104" s="32"/>
    </row>
    <row r="105" spans="1:15" ht="15.75" customHeight="1">
      <c r="A105" s="113">
        <v>16</v>
      </c>
      <c r="B105" s="113" t="s">
        <v>74</v>
      </c>
      <c r="C105" s="84" t="s">
        <v>17</v>
      </c>
      <c r="D105" s="79">
        <f>D108+D109</f>
        <v>54957.889969999997</v>
      </c>
      <c r="E105" s="84" t="s">
        <v>17</v>
      </c>
      <c r="F105" s="79" t="s">
        <v>32</v>
      </c>
      <c r="G105" s="84" t="s">
        <v>17</v>
      </c>
      <c r="H105" s="79" t="s">
        <v>32</v>
      </c>
      <c r="I105" s="94" t="s">
        <v>143</v>
      </c>
      <c r="J105" s="113" t="s">
        <v>172</v>
      </c>
      <c r="K105" s="113"/>
      <c r="L105" s="48"/>
      <c r="M105" s="32"/>
    </row>
    <row r="106" spans="1:15" ht="15" customHeight="1">
      <c r="A106" s="113"/>
      <c r="B106" s="113"/>
      <c r="C106" s="86" t="s">
        <v>10</v>
      </c>
      <c r="D106" s="79"/>
      <c r="E106" s="86" t="s">
        <v>10</v>
      </c>
      <c r="F106" s="85"/>
      <c r="G106" s="86" t="s">
        <v>10</v>
      </c>
      <c r="H106" s="85"/>
      <c r="I106" s="90"/>
      <c r="J106" s="113"/>
      <c r="K106" s="113"/>
      <c r="L106" s="48"/>
      <c r="M106" s="32"/>
    </row>
    <row r="107" spans="1:15" ht="15.75" customHeight="1">
      <c r="A107" s="113"/>
      <c r="B107" s="113"/>
      <c r="C107" s="87" t="s">
        <v>3</v>
      </c>
      <c r="D107" s="79"/>
      <c r="E107" s="87" t="s">
        <v>3</v>
      </c>
      <c r="F107" s="85"/>
      <c r="G107" s="87" t="s">
        <v>3</v>
      </c>
      <c r="H107" s="85"/>
      <c r="I107" s="90"/>
      <c r="J107" s="113"/>
      <c r="K107" s="113"/>
      <c r="L107" s="48"/>
      <c r="M107" s="32"/>
    </row>
    <row r="108" spans="1:15" ht="15.75" customHeight="1">
      <c r="A108" s="113"/>
      <c r="B108" s="113"/>
      <c r="C108" s="87" t="s">
        <v>4</v>
      </c>
      <c r="D108" s="79">
        <v>49462.10097</v>
      </c>
      <c r="E108" s="87" t="s">
        <v>4</v>
      </c>
      <c r="F108" s="85"/>
      <c r="G108" s="87" t="s">
        <v>4</v>
      </c>
      <c r="H108" s="85"/>
      <c r="I108" s="90"/>
      <c r="J108" s="113"/>
      <c r="K108" s="113"/>
      <c r="L108" s="48"/>
      <c r="M108" s="32"/>
    </row>
    <row r="109" spans="1:15" ht="15.75" customHeight="1">
      <c r="A109" s="113"/>
      <c r="B109" s="113"/>
      <c r="C109" s="87" t="s">
        <v>5</v>
      </c>
      <c r="D109" s="79">
        <v>5495.7889999999998</v>
      </c>
      <c r="E109" s="87" t="s">
        <v>5</v>
      </c>
      <c r="F109" s="85"/>
      <c r="G109" s="87" t="s">
        <v>5</v>
      </c>
      <c r="H109" s="85"/>
      <c r="I109" s="90"/>
      <c r="J109" s="113"/>
      <c r="K109" s="113"/>
      <c r="L109" s="48"/>
      <c r="M109" s="30"/>
    </row>
    <row r="110" spans="1:15" ht="25.5" customHeight="1">
      <c r="A110" s="113"/>
      <c r="B110" s="113"/>
      <c r="C110" s="87" t="s">
        <v>6</v>
      </c>
      <c r="D110" s="79"/>
      <c r="E110" s="87" t="s">
        <v>6</v>
      </c>
      <c r="F110" s="85"/>
      <c r="G110" s="87" t="s">
        <v>6</v>
      </c>
      <c r="H110" s="85"/>
      <c r="I110" s="90"/>
      <c r="J110" s="113"/>
      <c r="K110" s="113"/>
      <c r="L110" s="48"/>
      <c r="M110" s="32"/>
    </row>
    <row r="111" spans="1:15" ht="15.75" customHeight="1">
      <c r="A111" s="113">
        <v>17</v>
      </c>
      <c r="B111" s="113" t="s">
        <v>35</v>
      </c>
      <c r="C111" s="84" t="s">
        <v>17</v>
      </c>
      <c r="D111" s="79">
        <f>D114+D115</f>
        <v>3079.31</v>
      </c>
      <c r="E111" s="84" t="s">
        <v>17</v>
      </c>
      <c r="F111" s="79" t="s">
        <v>32</v>
      </c>
      <c r="G111" s="84" t="s">
        <v>17</v>
      </c>
      <c r="H111" s="79" t="s">
        <v>32</v>
      </c>
      <c r="I111" s="94" t="s">
        <v>143</v>
      </c>
      <c r="J111" s="113" t="s">
        <v>172</v>
      </c>
      <c r="K111" s="113"/>
      <c r="L111" s="48"/>
      <c r="M111" s="32"/>
    </row>
    <row r="112" spans="1:15" ht="15" customHeight="1">
      <c r="A112" s="113"/>
      <c r="B112" s="113"/>
      <c r="C112" s="86" t="s">
        <v>10</v>
      </c>
      <c r="D112" s="79"/>
      <c r="E112" s="86" t="s">
        <v>10</v>
      </c>
      <c r="F112" s="85"/>
      <c r="G112" s="86" t="s">
        <v>10</v>
      </c>
      <c r="H112" s="85"/>
      <c r="I112" s="90"/>
      <c r="J112" s="113"/>
      <c r="K112" s="113"/>
      <c r="L112" s="48"/>
    </row>
    <row r="113" spans="1:12" ht="15.75" customHeight="1">
      <c r="A113" s="113"/>
      <c r="B113" s="113"/>
      <c r="C113" s="87" t="s">
        <v>3</v>
      </c>
      <c r="D113" s="79"/>
      <c r="E113" s="87" t="s">
        <v>3</v>
      </c>
      <c r="F113" s="85"/>
      <c r="G113" s="87" t="s">
        <v>3</v>
      </c>
      <c r="H113" s="85"/>
      <c r="I113" s="90"/>
      <c r="J113" s="113"/>
      <c r="K113" s="113"/>
      <c r="L113" s="48"/>
    </row>
    <row r="114" spans="1:12" ht="15.75" customHeight="1">
      <c r="A114" s="113"/>
      <c r="B114" s="113"/>
      <c r="C114" s="87" t="s">
        <v>4</v>
      </c>
      <c r="D114" s="79">
        <v>2771.38</v>
      </c>
      <c r="E114" s="87" t="s">
        <v>4</v>
      </c>
      <c r="F114" s="85"/>
      <c r="G114" s="87" t="s">
        <v>4</v>
      </c>
      <c r="H114" s="85"/>
      <c r="I114" s="90"/>
      <c r="J114" s="113"/>
      <c r="K114" s="113"/>
      <c r="L114" s="48"/>
    </row>
    <row r="115" spans="1:12" ht="15.75" customHeight="1">
      <c r="A115" s="113"/>
      <c r="B115" s="113"/>
      <c r="C115" s="87" t="s">
        <v>5</v>
      </c>
      <c r="D115" s="79">
        <v>307.93</v>
      </c>
      <c r="E115" s="87" t="s">
        <v>5</v>
      </c>
      <c r="F115" s="85"/>
      <c r="G115" s="87" t="s">
        <v>5</v>
      </c>
      <c r="H115" s="85"/>
      <c r="I115" s="90"/>
      <c r="J115" s="113"/>
      <c r="K115" s="113"/>
      <c r="L115" s="48"/>
    </row>
    <row r="116" spans="1:12" ht="32.450000000000003" customHeight="1">
      <c r="A116" s="113"/>
      <c r="B116" s="113"/>
      <c r="C116" s="87" t="s">
        <v>6</v>
      </c>
      <c r="D116" s="79"/>
      <c r="E116" s="87" t="s">
        <v>6</v>
      </c>
      <c r="F116" s="85"/>
      <c r="G116" s="87" t="s">
        <v>6</v>
      </c>
      <c r="H116" s="85"/>
      <c r="I116" s="90"/>
      <c r="J116" s="113"/>
      <c r="K116" s="113"/>
      <c r="L116" s="48"/>
    </row>
    <row r="117" spans="1:12" ht="15.75" customHeight="1">
      <c r="A117" s="113">
        <v>18</v>
      </c>
      <c r="B117" s="113" t="s">
        <v>151</v>
      </c>
      <c r="C117" s="84" t="s">
        <v>17</v>
      </c>
      <c r="D117" s="79">
        <v>0</v>
      </c>
      <c r="E117" s="84" t="s">
        <v>17</v>
      </c>
      <c r="F117" s="79">
        <f>F120+F121</f>
        <v>0</v>
      </c>
      <c r="G117" s="84" t="s">
        <v>17</v>
      </c>
      <c r="H117" s="79" t="s">
        <v>32</v>
      </c>
      <c r="I117" s="94" t="s">
        <v>143</v>
      </c>
      <c r="J117" s="113" t="s">
        <v>172</v>
      </c>
      <c r="K117" s="113"/>
      <c r="L117" s="48"/>
    </row>
    <row r="118" spans="1:12" ht="15" customHeight="1">
      <c r="A118" s="113"/>
      <c r="B118" s="113"/>
      <c r="C118" s="86" t="s">
        <v>10</v>
      </c>
      <c r="D118" s="79"/>
      <c r="E118" s="86" t="s">
        <v>10</v>
      </c>
      <c r="F118" s="85"/>
      <c r="G118" s="86" t="s">
        <v>10</v>
      </c>
      <c r="H118" s="85"/>
      <c r="I118" s="90"/>
      <c r="J118" s="113"/>
      <c r="K118" s="113"/>
      <c r="L118" s="48"/>
    </row>
    <row r="119" spans="1:12" ht="15.75" customHeight="1">
      <c r="A119" s="113"/>
      <c r="B119" s="113"/>
      <c r="C119" s="87" t="s">
        <v>3</v>
      </c>
      <c r="D119" s="79"/>
      <c r="E119" s="87" t="s">
        <v>3</v>
      </c>
      <c r="F119" s="85"/>
      <c r="G119" s="87" t="s">
        <v>3</v>
      </c>
      <c r="H119" s="85"/>
      <c r="I119" s="90"/>
      <c r="J119" s="113"/>
      <c r="K119" s="113"/>
      <c r="L119" s="48"/>
    </row>
    <row r="120" spans="1:12" ht="15.75" customHeight="1">
      <c r="A120" s="113"/>
      <c r="B120" s="113"/>
      <c r="C120" s="87" t="s">
        <v>4</v>
      </c>
      <c r="D120" s="79" t="s">
        <v>102</v>
      </c>
      <c r="E120" s="87" t="s">
        <v>4</v>
      </c>
      <c r="F120" s="85"/>
      <c r="G120" s="87" t="s">
        <v>4</v>
      </c>
      <c r="H120" s="85"/>
      <c r="I120" s="90"/>
      <c r="J120" s="113"/>
      <c r="K120" s="113"/>
      <c r="L120" s="48"/>
    </row>
    <row r="121" spans="1:12" ht="15.75" customHeight="1">
      <c r="A121" s="113"/>
      <c r="B121" s="113"/>
      <c r="C121" s="87" t="s">
        <v>5</v>
      </c>
      <c r="D121" s="79" t="s">
        <v>102</v>
      </c>
      <c r="E121" s="87" t="s">
        <v>5</v>
      </c>
      <c r="F121" s="79">
        <v>0</v>
      </c>
      <c r="G121" s="87" t="s">
        <v>5</v>
      </c>
      <c r="H121" s="85"/>
      <c r="I121" s="90"/>
      <c r="J121" s="113"/>
      <c r="K121" s="113"/>
      <c r="L121" s="48"/>
    </row>
    <row r="122" spans="1:12" ht="39.75" customHeight="1">
      <c r="A122" s="113"/>
      <c r="B122" s="113"/>
      <c r="C122" s="87" t="s">
        <v>6</v>
      </c>
      <c r="D122" s="79"/>
      <c r="E122" s="87" t="s">
        <v>6</v>
      </c>
      <c r="F122" s="85"/>
      <c r="G122" s="87" t="s">
        <v>6</v>
      </c>
      <c r="H122" s="85"/>
      <c r="I122" s="90"/>
      <c r="J122" s="113"/>
      <c r="K122" s="113"/>
      <c r="L122" s="48"/>
    </row>
    <row r="123" spans="1:12" ht="15.75" customHeight="1">
      <c r="A123" s="113">
        <v>19</v>
      </c>
      <c r="B123" s="113" t="s">
        <v>37</v>
      </c>
      <c r="C123" s="84" t="s">
        <v>17</v>
      </c>
      <c r="D123" s="79">
        <f>D126+D127</f>
        <v>8577.8000000000011</v>
      </c>
      <c r="E123" s="84" t="s">
        <v>17</v>
      </c>
      <c r="F123" s="79" t="s">
        <v>32</v>
      </c>
      <c r="G123" s="84" t="s">
        <v>17</v>
      </c>
      <c r="H123" s="79" t="s">
        <v>32</v>
      </c>
      <c r="I123" s="94" t="s">
        <v>143</v>
      </c>
      <c r="J123" s="113" t="s">
        <v>172</v>
      </c>
      <c r="K123" s="113"/>
      <c r="L123" s="48"/>
    </row>
    <row r="124" spans="1:12" ht="15" customHeight="1">
      <c r="A124" s="113"/>
      <c r="B124" s="113"/>
      <c r="C124" s="86" t="s">
        <v>10</v>
      </c>
      <c r="D124" s="79"/>
      <c r="E124" s="86" t="s">
        <v>10</v>
      </c>
      <c r="F124" s="85"/>
      <c r="G124" s="86" t="s">
        <v>10</v>
      </c>
      <c r="H124" s="85"/>
      <c r="I124" s="90"/>
      <c r="J124" s="113"/>
      <c r="K124" s="113"/>
      <c r="L124" s="48"/>
    </row>
    <row r="125" spans="1:12" ht="15.75" customHeight="1">
      <c r="A125" s="113"/>
      <c r="B125" s="113"/>
      <c r="C125" s="87" t="s">
        <v>3</v>
      </c>
      <c r="D125" s="79"/>
      <c r="E125" s="87" t="s">
        <v>3</v>
      </c>
      <c r="F125" s="85"/>
      <c r="G125" s="87" t="s">
        <v>3</v>
      </c>
      <c r="H125" s="85"/>
      <c r="I125" s="90"/>
      <c r="J125" s="113"/>
      <c r="K125" s="113"/>
      <c r="L125" s="48"/>
    </row>
    <row r="126" spans="1:12" ht="15.75" customHeight="1">
      <c r="A126" s="113"/>
      <c r="B126" s="113"/>
      <c r="C126" s="87" t="s">
        <v>4</v>
      </c>
      <c r="D126" s="79">
        <v>7720.02</v>
      </c>
      <c r="E126" s="87" t="s">
        <v>4</v>
      </c>
      <c r="F126" s="85"/>
      <c r="G126" s="87" t="s">
        <v>4</v>
      </c>
      <c r="H126" s="85"/>
      <c r="I126" s="90"/>
      <c r="J126" s="113"/>
      <c r="K126" s="113"/>
      <c r="L126" s="48"/>
    </row>
    <row r="127" spans="1:12" ht="15.75" customHeight="1">
      <c r="A127" s="113"/>
      <c r="B127" s="113"/>
      <c r="C127" s="87" t="s">
        <v>5</v>
      </c>
      <c r="D127" s="79">
        <v>857.78</v>
      </c>
      <c r="E127" s="87" t="s">
        <v>5</v>
      </c>
      <c r="F127" s="85"/>
      <c r="G127" s="87" t="s">
        <v>5</v>
      </c>
      <c r="H127" s="85"/>
      <c r="I127" s="90"/>
      <c r="J127" s="113"/>
      <c r="K127" s="113"/>
      <c r="L127" s="48"/>
    </row>
    <row r="128" spans="1:12" ht="23.25" customHeight="1">
      <c r="A128" s="113"/>
      <c r="B128" s="113"/>
      <c r="C128" s="87" t="s">
        <v>6</v>
      </c>
      <c r="D128" s="79"/>
      <c r="E128" s="87" t="s">
        <v>6</v>
      </c>
      <c r="F128" s="85"/>
      <c r="G128" s="87" t="s">
        <v>6</v>
      </c>
      <c r="H128" s="85"/>
      <c r="I128" s="90"/>
      <c r="J128" s="113"/>
      <c r="K128" s="113"/>
      <c r="L128" s="48"/>
    </row>
    <row r="129" spans="1:12" ht="15.75" customHeight="1">
      <c r="A129" s="113">
        <v>20</v>
      </c>
      <c r="B129" s="113" t="s">
        <v>40</v>
      </c>
      <c r="C129" s="84" t="s">
        <v>17</v>
      </c>
      <c r="D129" s="79">
        <f>D132+D133</f>
        <v>14691.150000000001</v>
      </c>
      <c r="E129" s="84" t="s">
        <v>17</v>
      </c>
      <c r="F129" s="79" t="s">
        <v>32</v>
      </c>
      <c r="G129" s="84" t="s">
        <v>17</v>
      </c>
      <c r="H129" s="79" t="s">
        <v>32</v>
      </c>
      <c r="I129" s="94" t="s">
        <v>143</v>
      </c>
      <c r="J129" s="113" t="s">
        <v>172</v>
      </c>
      <c r="K129" s="113"/>
      <c r="L129" s="48"/>
    </row>
    <row r="130" spans="1:12" ht="15" customHeight="1">
      <c r="A130" s="113"/>
      <c r="B130" s="113"/>
      <c r="C130" s="86" t="s">
        <v>10</v>
      </c>
      <c r="D130" s="79"/>
      <c r="E130" s="86" t="s">
        <v>10</v>
      </c>
      <c r="F130" s="85"/>
      <c r="G130" s="86" t="s">
        <v>10</v>
      </c>
      <c r="H130" s="85"/>
      <c r="I130" s="90"/>
      <c r="J130" s="113"/>
      <c r="K130" s="113"/>
      <c r="L130" s="48"/>
    </row>
    <row r="131" spans="1:12" ht="15.75" customHeight="1">
      <c r="A131" s="113"/>
      <c r="B131" s="113"/>
      <c r="C131" s="87" t="s">
        <v>3</v>
      </c>
      <c r="D131" s="79"/>
      <c r="E131" s="87" t="s">
        <v>3</v>
      </c>
      <c r="F131" s="85"/>
      <c r="G131" s="87" t="s">
        <v>3</v>
      </c>
      <c r="H131" s="85"/>
      <c r="I131" s="90"/>
      <c r="J131" s="113"/>
      <c r="K131" s="113"/>
      <c r="L131" s="48"/>
    </row>
    <row r="132" spans="1:12" ht="15.75" customHeight="1">
      <c r="A132" s="113"/>
      <c r="B132" s="113"/>
      <c r="C132" s="87" t="s">
        <v>4</v>
      </c>
      <c r="D132" s="79">
        <v>13222.03</v>
      </c>
      <c r="E132" s="87" t="s">
        <v>4</v>
      </c>
      <c r="F132" s="85"/>
      <c r="G132" s="87" t="s">
        <v>4</v>
      </c>
      <c r="H132" s="85"/>
      <c r="I132" s="90"/>
      <c r="J132" s="113"/>
      <c r="K132" s="113"/>
      <c r="L132" s="48"/>
    </row>
    <row r="133" spans="1:12" ht="15.75" customHeight="1">
      <c r="A133" s="113"/>
      <c r="B133" s="113"/>
      <c r="C133" s="87" t="s">
        <v>5</v>
      </c>
      <c r="D133" s="79">
        <v>1469.12</v>
      </c>
      <c r="E133" s="87" t="s">
        <v>5</v>
      </c>
      <c r="F133" s="85"/>
      <c r="G133" s="87" t="s">
        <v>5</v>
      </c>
      <c r="H133" s="85"/>
      <c r="I133" s="90"/>
      <c r="J133" s="113"/>
      <c r="K133" s="113"/>
      <c r="L133" s="48"/>
    </row>
    <row r="134" spans="1:12" ht="15.75" customHeight="1">
      <c r="A134" s="113"/>
      <c r="B134" s="113"/>
      <c r="C134" s="87" t="s">
        <v>6</v>
      </c>
      <c r="D134" s="79"/>
      <c r="E134" s="87" t="s">
        <v>6</v>
      </c>
      <c r="F134" s="85"/>
      <c r="G134" s="87" t="s">
        <v>6</v>
      </c>
      <c r="H134" s="85"/>
      <c r="I134" s="90"/>
      <c r="J134" s="113"/>
      <c r="K134" s="113"/>
      <c r="L134" s="48"/>
    </row>
    <row r="135" spans="1:12" ht="15.75" customHeight="1">
      <c r="A135" s="113">
        <v>21</v>
      </c>
      <c r="B135" s="113" t="s">
        <v>64</v>
      </c>
      <c r="C135" s="84" t="s">
        <v>17</v>
      </c>
      <c r="D135" s="79">
        <f>D138+D139</f>
        <v>5700.4285400000008</v>
      </c>
      <c r="E135" s="84" t="s">
        <v>17</v>
      </c>
      <c r="F135" s="79" t="s">
        <v>32</v>
      </c>
      <c r="G135" s="84" t="s">
        <v>17</v>
      </c>
      <c r="H135" s="79" t="s">
        <v>32</v>
      </c>
      <c r="I135" s="94" t="s">
        <v>143</v>
      </c>
      <c r="J135" s="113" t="s">
        <v>172</v>
      </c>
      <c r="K135" s="113"/>
      <c r="L135" s="48"/>
    </row>
    <row r="136" spans="1:12" ht="15" customHeight="1">
      <c r="A136" s="113"/>
      <c r="B136" s="113"/>
      <c r="C136" s="86" t="s">
        <v>10</v>
      </c>
      <c r="D136" s="79"/>
      <c r="E136" s="86" t="s">
        <v>10</v>
      </c>
      <c r="F136" s="85"/>
      <c r="G136" s="86" t="s">
        <v>10</v>
      </c>
      <c r="H136" s="85"/>
      <c r="I136" s="90"/>
      <c r="J136" s="113"/>
      <c r="K136" s="113"/>
      <c r="L136" s="48"/>
    </row>
    <row r="137" spans="1:12" ht="15.75" customHeight="1">
      <c r="A137" s="113"/>
      <c r="B137" s="113"/>
      <c r="C137" s="87" t="s">
        <v>3</v>
      </c>
      <c r="D137" s="95"/>
      <c r="E137" s="87" t="s">
        <v>3</v>
      </c>
      <c r="F137" s="85"/>
      <c r="G137" s="87" t="s">
        <v>3</v>
      </c>
      <c r="H137" s="85"/>
      <c r="I137" s="90"/>
      <c r="J137" s="113"/>
      <c r="K137" s="113"/>
      <c r="L137" s="48"/>
    </row>
    <row r="138" spans="1:12" ht="15.75" customHeight="1">
      <c r="A138" s="113"/>
      <c r="B138" s="113"/>
      <c r="C138" s="87" t="s">
        <v>4</v>
      </c>
      <c r="D138" s="95">
        <v>5130.3856800000003</v>
      </c>
      <c r="E138" s="87" t="s">
        <v>4</v>
      </c>
      <c r="F138" s="85"/>
      <c r="G138" s="87" t="s">
        <v>4</v>
      </c>
      <c r="H138" s="85"/>
      <c r="I138" s="90"/>
      <c r="J138" s="113"/>
      <c r="K138" s="113"/>
      <c r="L138" s="48"/>
    </row>
    <row r="139" spans="1:12" ht="15.75" customHeight="1">
      <c r="A139" s="113"/>
      <c r="B139" s="113"/>
      <c r="C139" s="87" t="s">
        <v>5</v>
      </c>
      <c r="D139" s="95">
        <v>570.04286000000002</v>
      </c>
      <c r="E139" s="87" t="s">
        <v>5</v>
      </c>
      <c r="F139" s="85"/>
      <c r="G139" s="87" t="s">
        <v>5</v>
      </c>
      <c r="H139" s="85"/>
      <c r="I139" s="90"/>
      <c r="J139" s="113"/>
      <c r="K139" s="113"/>
      <c r="L139" s="48"/>
    </row>
    <row r="140" spans="1:12" ht="15.75" customHeight="1">
      <c r="A140" s="113"/>
      <c r="B140" s="113"/>
      <c r="C140" s="87" t="s">
        <v>6</v>
      </c>
      <c r="D140" s="79"/>
      <c r="E140" s="87" t="s">
        <v>6</v>
      </c>
      <c r="F140" s="85"/>
      <c r="G140" s="87" t="s">
        <v>6</v>
      </c>
      <c r="H140" s="85"/>
      <c r="I140" s="90"/>
      <c r="J140" s="113"/>
      <c r="K140" s="113"/>
      <c r="L140" s="48"/>
    </row>
    <row r="141" spans="1:12" ht="15.75" customHeight="1">
      <c r="A141" s="113">
        <v>22</v>
      </c>
      <c r="B141" s="113" t="s">
        <v>38</v>
      </c>
      <c r="C141" s="84" t="s">
        <v>17</v>
      </c>
      <c r="D141" s="79" t="s">
        <v>32</v>
      </c>
      <c r="E141" s="84" t="s">
        <v>17</v>
      </c>
      <c r="F141" s="79" t="s">
        <v>49</v>
      </c>
      <c r="G141" s="84" t="s">
        <v>17</v>
      </c>
      <c r="H141" s="79" t="s">
        <v>32</v>
      </c>
      <c r="I141" s="94" t="s">
        <v>144</v>
      </c>
      <c r="J141" s="117" t="s">
        <v>119</v>
      </c>
      <c r="K141" s="113"/>
      <c r="L141" s="48"/>
    </row>
    <row r="142" spans="1:12" ht="15" customHeight="1">
      <c r="A142" s="113"/>
      <c r="B142" s="113"/>
      <c r="C142" s="86" t="s">
        <v>10</v>
      </c>
      <c r="D142" s="79"/>
      <c r="E142" s="86" t="s">
        <v>10</v>
      </c>
      <c r="F142" s="85"/>
      <c r="G142" s="86" t="s">
        <v>10</v>
      </c>
      <c r="H142" s="85"/>
      <c r="I142" s="90"/>
      <c r="J142" s="117"/>
      <c r="K142" s="113"/>
      <c r="L142" s="48"/>
    </row>
    <row r="143" spans="1:12" ht="15.75" customHeight="1">
      <c r="A143" s="113"/>
      <c r="B143" s="113"/>
      <c r="C143" s="87" t="s">
        <v>3</v>
      </c>
      <c r="D143" s="79"/>
      <c r="E143" s="87" t="s">
        <v>3</v>
      </c>
      <c r="F143" s="85"/>
      <c r="G143" s="87" t="s">
        <v>3</v>
      </c>
      <c r="H143" s="85"/>
      <c r="I143" s="90"/>
      <c r="J143" s="117"/>
      <c r="K143" s="113"/>
      <c r="L143" s="48"/>
    </row>
    <row r="144" spans="1:12" ht="15.75" customHeight="1">
      <c r="A144" s="113"/>
      <c r="B144" s="113"/>
      <c r="C144" s="87" t="s">
        <v>4</v>
      </c>
      <c r="D144" s="79"/>
      <c r="E144" s="87" t="s">
        <v>4</v>
      </c>
      <c r="F144" s="85"/>
      <c r="G144" s="87" t="s">
        <v>4</v>
      </c>
      <c r="H144" s="85"/>
      <c r="I144" s="90"/>
      <c r="J144" s="117"/>
      <c r="K144" s="113"/>
      <c r="L144" s="48"/>
    </row>
    <row r="145" spans="1:12" ht="15.75" customHeight="1">
      <c r="A145" s="113"/>
      <c r="B145" s="113"/>
      <c r="C145" s="87" t="s">
        <v>5</v>
      </c>
      <c r="D145" s="79"/>
      <c r="E145" s="87" t="s">
        <v>5</v>
      </c>
      <c r="F145" s="85"/>
      <c r="G145" s="87" t="s">
        <v>5</v>
      </c>
      <c r="H145" s="85"/>
      <c r="I145" s="90"/>
      <c r="J145" s="117"/>
      <c r="K145" s="113"/>
      <c r="L145" s="48"/>
    </row>
    <row r="146" spans="1:12" ht="15.75" customHeight="1">
      <c r="A146" s="113"/>
      <c r="B146" s="113"/>
      <c r="C146" s="87" t="s">
        <v>6</v>
      </c>
      <c r="D146" s="79"/>
      <c r="E146" s="87" t="s">
        <v>6</v>
      </c>
      <c r="F146" s="85"/>
      <c r="G146" s="87" t="s">
        <v>6</v>
      </c>
      <c r="H146" s="85"/>
      <c r="I146" s="90"/>
      <c r="J146" s="117"/>
      <c r="K146" s="113"/>
      <c r="L146" s="48"/>
    </row>
    <row r="147" spans="1:12" ht="15.75" customHeight="1">
      <c r="A147" s="113">
        <v>23</v>
      </c>
      <c r="B147" s="113" t="s">
        <v>103</v>
      </c>
      <c r="C147" s="84" t="s">
        <v>17</v>
      </c>
      <c r="D147" s="79" t="s">
        <v>32</v>
      </c>
      <c r="E147" s="84" t="s">
        <v>17</v>
      </c>
      <c r="F147" s="79" t="s">
        <v>49</v>
      </c>
      <c r="G147" s="84" t="s">
        <v>17</v>
      </c>
      <c r="H147" s="79" t="s">
        <v>32</v>
      </c>
      <c r="I147" s="94" t="s">
        <v>144</v>
      </c>
      <c r="J147" s="117"/>
      <c r="K147" s="113"/>
      <c r="L147" s="48"/>
    </row>
    <row r="148" spans="1:12" ht="15" customHeight="1">
      <c r="A148" s="113"/>
      <c r="B148" s="113"/>
      <c r="C148" s="86" t="s">
        <v>10</v>
      </c>
      <c r="D148" s="79"/>
      <c r="E148" s="86" t="s">
        <v>10</v>
      </c>
      <c r="F148" s="85"/>
      <c r="G148" s="86" t="s">
        <v>10</v>
      </c>
      <c r="H148" s="85"/>
      <c r="I148" s="90"/>
      <c r="J148" s="117"/>
      <c r="K148" s="113"/>
      <c r="L148" s="48"/>
    </row>
    <row r="149" spans="1:12" ht="15.75" customHeight="1">
      <c r="A149" s="113"/>
      <c r="B149" s="113"/>
      <c r="C149" s="87" t="s">
        <v>3</v>
      </c>
      <c r="D149" s="79"/>
      <c r="E149" s="87" t="s">
        <v>3</v>
      </c>
      <c r="F149" s="85"/>
      <c r="G149" s="87" t="s">
        <v>3</v>
      </c>
      <c r="H149" s="85"/>
      <c r="I149" s="90"/>
      <c r="J149" s="117"/>
      <c r="K149" s="113"/>
      <c r="L149" s="48"/>
    </row>
    <row r="150" spans="1:12" ht="15.75" customHeight="1">
      <c r="A150" s="113"/>
      <c r="B150" s="113"/>
      <c r="C150" s="87" t="s">
        <v>4</v>
      </c>
      <c r="D150" s="79"/>
      <c r="E150" s="87" t="s">
        <v>4</v>
      </c>
      <c r="F150" s="85"/>
      <c r="G150" s="87" t="s">
        <v>4</v>
      </c>
      <c r="H150" s="85"/>
      <c r="I150" s="90"/>
      <c r="J150" s="117"/>
      <c r="K150" s="113"/>
      <c r="L150" s="48"/>
    </row>
    <row r="151" spans="1:12" ht="15.75" customHeight="1">
      <c r="A151" s="113"/>
      <c r="B151" s="113"/>
      <c r="C151" s="87" t="s">
        <v>5</v>
      </c>
      <c r="D151" s="79"/>
      <c r="E151" s="87" t="s">
        <v>5</v>
      </c>
      <c r="F151" s="85"/>
      <c r="G151" s="87" t="s">
        <v>5</v>
      </c>
      <c r="H151" s="85"/>
      <c r="I151" s="90"/>
      <c r="J151" s="117"/>
      <c r="K151" s="113"/>
      <c r="L151" s="48"/>
    </row>
    <row r="152" spans="1:12" ht="15.75" customHeight="1">
      <c r="A152" s="113"/>
      <c r="B152" s="113"/>
      <c r="C152" s="87" t="s">
        <v>6</v>
      </c>
      <c r="D152" s="79"/>
      <c r="E152" s="87" t="s">
        <v>6</v>
      </c>
      <c r="F152" s="85"/>
      <c r="G152" s="87" t="s">
        <v>6</v>
      </c>
      <c r="H152" s="85"/>
      <c r="I152" s="90"/>
      <c r="J152" s="117"/>
      <c r="K152" s="113"/>
      <c r="L152" s="48"/>
    </row>
    <row r="153" spans="1:12" ht="15.75" customHeight="1">
      <c r="A153" s="113">
        <v>24</v>
      </c>
      <c r="B153" s="113" t="s">
        <v>58</v>
      </c>
      <c r="C153" s="84" t="s">
        <v>17</v>
      </c>
      <c r="D153" s="79" t="s">
        <v>32</v>
      </c>
      <c r="E153" s="84" t="s">
        <v>17</v>
      </c>
      <c r="F153" s="79" t="s">
        <v>49</v>
      </c>
      <c r="G153" s="84" t="s">
        <v>17</v>
      </c>
      <c r="H153" s="79" t="s">
        <v>32</v>
      </c>
      <c r="I153" s="94" t="s">
        <v>144</v>
      </c>
      <c r="J153" s="117"/>
      <c r="K153" s="113"/>
      <c r="L153" s="48"/>
    </row>
    <row r="154" spans="1:12" ht="15" customHeight="1">
      <c r="A154" s="113"/>
      <c r="B154" s="113"/>
      <c r="C154" s="86" t="s">
        <v>10</v>
      </c>
      <c r="D154" s="79"/>
      <c r="E154" s="86" t="s">
        <v>10</v>
      </c>
      <c r="F154" s="85"/>
      <c r="G154" s="86" t="s">
        <v>10</v>
      </c>
      <c r="H154" s="85"/>
      <c r="I154" s="90"/>
      <c r="J154" s="117"/>
      <c r="K154" s="113"/>
      <c r="L154" s="48"/>
    </row>
    <row r="155" spans="1:12" ht="15.75" customHeight="1">
      <c r="A155" s="113"/>
      <c r="B155" s="113"/>
      <c r="C155" s="87" t="s">
        <v>3</v>
      </c>
      <c r="D155" s="79"/>
      <c r="E155" s="87" t="s">
        <v>3</v>
      </c>
      <c r="F155" s="85"/>
      <c r="G155" s="87" t="s">
        <v>3</v>
      </c>
      <c r="H155" s="85"/>
      <c r="I155" s="90"/>
      <c r="J155" s="117"/>
      <c r="K155" s="113"/>
      <c r="L155" s="48"/>
    </row>
    <row r="156" spans="1:12" ht="15.75" customHeight="1">
      <c r="A156" s="113"/>
      <c r="B156" s="113"/>
      <c r="C156" s="87" t="s">
        <v>4</v>
      </c>
      <c r="D156" s="79"/>
      <c r="E156" s="87" t="s">
        <v>4</v>
      </c>
      <c r="F156" s="85"/>
      <c r="G156" s="87" t="s">
        <v>4</v>
      </c>
      <c r="H156" s="85"/>
      <c r="I156" s="90"/>
      <c r="J156" s="117"/>
      <c r="K156" s="113"/>
      <c r="L156" s="48"/>
    </row>
    <row r="157" spans="1:12" ht="15.75" customHeight="1">
      <c r="A157" s="113"/>
      <c r="B157" s="113"/>
      <c r="C157" s="87" t="s">
        <v>5</v>
      </c>
      <c r="D157" s="79"/>
      <c r="E157" s="87" t="s">
        <v>5</v>
      </c>
      <c r="F157" s="85"/>
      <c r="G157" s="87" t="s">
        <v>5</v>
      </c>
      <c r="H157" s="85"/>
      <c r="I157" s="90"/>
      <c r="J157" s="117"/>
      <c r="K157" s="113"/>
      <c r="L157" s="48"/>
    </row>
    <row r="158" spans="1:12" ht="15.75" customHeight="1">
      <c r="A158" s="113"/>
      <c r="B158" s="113"/>
      <c r="C158" s="87" t="s">
        <v>6</v>
      </c>
      <c r="D158" s="79"/>
      <c r="E158" s="87" t="s">
        <v>6</v>
      </c>
      <c r="F158" s="85"/>
      <c r="G158" s="87" t="s">
        <v>6</v>
      </c>
      <c r="H158" s="85"/>
      <c r="I158" s="90"/>
      <c r="J158" s="117"/>
      <c r="K158" s="113"/>
      <c r="L158" s="48"/>
    </row>
    <row r="159" spans="1:12" ht="15.75" customHeight="1">
      <c r="A159" s="113">
        <v>25</v>
      </c>
      <c r="B159" s="113" t="s">
        <v>59</v>
      </c>
      <c r="C159" s="84" t="s">
        <v>17</v>
      </c>
      <c r="D159" s="79" t="s">
        <v>32</v>
      </c>
      <c r="E159" s="84" t="s">
        <v>17</v>
      </c>
      <c r="F159" s="79" t="s">
        <v>49</v>
      </c>
      <c r="G159" s="84" t="s">
        <v>17</v>
      </c>
      <c r="H159" s="79" t="s">
        <v>32</v>
      </c>
      <c r="I159" s="94" t="s">
        <v>144</v>
      </c>
      <c r="J159" s="117"/>
      <c r="K159" s="113"/>
      <c r="L159" s="48"/>
    </row>
    <row r="160" spans="1:12" ht="15" customHeight="1">
      <c r="A160" s="113"/>
      <c r="B160" s="113"/>
      <c r="C160" s="86" t="s">
        <v>10</v>
      </c>
      <c r="D160" s="79"/>
      <c r="E160" s="86" t="s">
        <v>10</v>
      </c>
      <c r="F160" s="85"/>
      <c r="G160" s="86" t="s">
        <v>10</v>
      </c>
      <c r="H160" s="85"/>
      <c r="I160" s="90"/>
      <c r="J160" s="117"/>
      <c r="K160" s="113"/>
      <c r="L160" s="48"/>
    </row>
    <row r="161" spans="1:12" ht="15.75" customHeight="1">
      <c r="A161" s="113"/>
      <c r="B161" s="113"/>
      <c r="C161" s="87" t="s">
        <v>3</v>
      </c>
      <c r="D161" s="79"/>
      <c r="E161" s="87" t="s">
        <v>3</v>
      </c>
      <c r="F161" s="85"/>
      <c r="G161" s="87" t="s">
        <v>3</v>
      </c>
      <c r="H161" s="85"/>
      <c r="I161" s="90"/>
      <c r="J161" s="117"/>
      <c r="K161" s="113"/>
      <c r="L161" s="48"/>
    </row>
    <row r="162" spans="1:12" ht="15.75" customHeight="1">
      <c r="A162" s="113"/>
      <c r="B162" s="113"/>
      <c r="C162" s="87" t="s">
        <v>4</v>
      </c>
      <c r="D162" s="79"/>
      <c r="E162" s="87" t="s">
        <v>4</v>
      </c>
      <c r="F162" s="85"/>
      <c r="G162" s="87" t="s">
        <v>4</v>
      </c>
      <c r="H162" s="85"/>
      <c r="I162" s="90"/>
      <c r="J162" s="117"/>
      <c r="K162" s="113"/>
      <c r="L162" s="48"/>
    </row>
    <row r="163" spans="1:12" ht="15.75" customHeight="1">
      <c r="A163" s="113"/>
      <c r="B163" s="113"/>
      <c r="C163" s="87" t="s">
        <v>5</v>
      </c>
      <c r="D163" s="79"/>
      <c r="E163" s="87" t="s">
        <v>5</v>
      </c>
      <c r="F163" s="85"/>
      <c r="G163" s="87" t="s">
        <v>5</v>
      </c>
      <c r="H163" s="85"/>
      <c r="I163" s="90"/>
      <c r="J163" s="117"/>
      <c r="K163" s="113"/>
      <c r="L163" s="48"/>
    </row>
    <row r="164" spans="1:12" ht="15.75" customHeight="1">
      <c r="A164" s="113"/>
      <c r="B164" s="113"/>
      <c r="C164" s="87" t="s">
        <v>6</v>
      </c>
      <c r="D164" s="79"/>
      <c r="E164" s="87" t="s">
        <v>6</v>
      </c>
      <c r="F164" s="85"/>
      <c r="G164" s="87" t="s">
        <v>6</v>
      </c>
      <c r="H164" s="85"/>
      <c r="I164" s="90"/>
      <c r="J164" s="117"/>
      <c r="K164" s="113"/>
      <c r="L164" s="48"/>
    </row>
    <row r="165" spans="1:12" ht="15.75" customHeight="1">
      <c r="A165" s="113">
        <v>26</v>
      </c>
      <c r="B165" s="113" t="s">
        <v>39</v>
      </c>
      <c r="C165" s="84" t="s">
        <v>17</v>
      </c>
      <c r="D165" s="79" t="s">
        <v>32</v>
      </c>
      <c r="E165" s="84" t="s">
        <v>17</v>
      </c>
      <c r="F165" s="79" t="s">
        <v>49</v>
      </c>
      <c r="G165" s="84" t="s">
        <v>17</v>
      </c>
      <c r="H165" s="79" t="s">
        <v>32</v>
      </c>
      <c r="I165" s="94" t="s">
        <v>144</v>
      </c>
      <c r="J165" s="117"/>
      <c r="K165" s="113"/>
      <c r="L165" s="48"/>
    </row>
    <row r="166" spans="1:12" ht="15" customHeight="1">
      <c r="A166" s="113"/>
      <c r="B166" s="113"/>
      <c r="C166" s="86" t="s">
        <v>10</v>
      </c>
      <c r="D166" s="79"/>
      <c r="E166" s="86" t="s">
        <v>10</v>
      </c>
      <c r="F166" s="85"/>
      <c r="G166" s="86" t="s">
        <v>10</v>
      </c>
      <c r="H166" s="85"/>
      <c r="I166" s="90"/>
      <c r="J166" s="117"/>
      <c r="K166" s="113"/>
      <c r="L166" s="48"/>
    </row>
    <row r="167" spans="1:12" ht="15.75" customHeight="1">
      <c r="A167" s="113"/>
      <c r="B167" s="113"/>
      <c r="C167" s="87" t="s">
        <v>3</v>
      </c>
      <c r="D167" s="79"/>
      <c r="E167" s="87" t="s">
        <v>3</v>
      </c>
      <c r="F167" s="85"/>
      <c r="G167" s="87" t="s">
        <v>3</v>
      </c>
      <c r="H167" s="85"/>
      <c r="I167" s="90"/>
      <c r="J167" s="117"/>
      <c r="K167" s="113"/>
      <c r="L167" s="48"/>
    </row>
    <row r="168" spans="1:12" ht="15.75" customHeight="1">
      <c r="A168" s="113"/>
      <c r="B168" s="113"/>
      <c r="C168" s="87" t="s">
        <v>4</v>
      </c>
      <c r="D168" s="79"/>
      <c r="E168" s="87" t="s">
        <v>4</v>
      </c>
      <c r="F168" s="85"/>
      <c r="G168" s="87" t="s">
        <v>4</v>
      </c>
      <c r="H168" s="85"/>
      <c r="I168" s="90"/>
      <c r="J168" s="117"/>
      <c r="K168" s="113"/>
      <c r="L168" s="48"/>
    </row>
    <row r="169" spans="1:12" ht="15.75" customHeight="1">
      <c r="A169" s="113"/>
      <c r="B169" s="113"/>
      <c r="C169" s="87" t="s">
        <v>5</v>
      </c>
      <c r="D169" s="79"/>
      <c r="E169" s="87" t="s">
        <v>5</v>
      </c>
      <c r="F169" s="85"/>
      <c r="G169" s="87" t="s">
        <v>5</v>
      </c>
      <c r="H169" s="85"/>
      <c r="I169" s="90"/>
      <c r="J169" s="117"/>
      <c r="K169" s="113"/>
      <c r="L169" s="48"/>
    </row>
    <row r="170" spans="1:12" ht="15.75" customHeight="1">
      <c r="A170" s="113"/>
      <c r="B170" s="113"/>
      <c r="C170" s="87" t="s">
        <v>6</v>
      </c>
      <c r="D170" s="79"/>
      <c r="E170" s="87" t="s">
        <v>6</v>
      </c>
      <c r="F170" s="85"/>
      <c r="G170" s="87" t="s">
        <v>6</v>
      </c>
      <c r="H170" s="85"/>
      <c r="I170" s="90"/>
      <c r="J170" s="117"/>
      <c r="K170" s="113"/>
      <c r="L170" s="48"/>
    </row>
    <row r="171" spans="1:12" ht="15.75" customHeight="1">
      <c r="A171" s="113">
        <v>27</v>
      </c>
      <c r="B171" s="113" t="s">
        <v>41</v>
      </c>
      <c r="C171" s="84" t="s">
        <v>17</v>
      </c>
      <c r="D171" s="79" t="s">
        <v>32</v>
      </c>
      <c r="E171" s="84" t="s">
        <v>17</v>
      </c>
      <c r="F171" s="79" t="s">
        <v>49</v>
      </c>
      <c r="G171" s="84" t="s">
        <v>17</v>
      </c>
      <c r="H171" s="79" t="s">
        <v>32</v>
      </c>
      <c r="I171" s="94" t="s">
        <v>144</v>
      </c>
      <c r="J171" s="117"/>
      <c r="K171" s="113"/>
      <c r="L171" s="48"/>
    </row>
    <row r="172" spans="1:12" ht="15" customHeight="1">
      <c r="A172" s="113"/>
      <c r="B172" s="113"/>
      <c r="C172" s="86" t="s">
        <v>10</v>
      </c>
      <c r="D172" s="79"/>
      <c r="E172" s="86" t="s">
        <v>10</v>
      </c>
      <c r="F172" s="85"/>
      <c r="G172" s="86" t="s">
        <v>10</v>
      </c>
      <c r="H172" s="85"/>
      <c r="I172" s="90"/>
      <c r="J172" s="117"/>
      <c r="K172" s="113"/>
      <c r="L172" s="48"/>
    </row>
    <row r="173" spans="1:12" ht="15.75" customHeight="1">
      <c r="A173" s="113"/>
      <c r="B173" s="113"/>
      <c r="C173" s="87" t="s">
        <v>3</v>
      </c>
      <c r="D173" s="79"/>
      <c r="E173" s="87" t="s">
        <v>3</v>
      </c>
      <c r="F173" s="85"/>
      <c r="G173" s="87" t="s">
        <v>3</v>
      </c>
      <c r="H173" s="85"/>
      <c r="I173" s="90"/>
      <c r="J173" s="117"/>
      <c r="K173" s="113"/>
      <c r="L173" s="48"/>
    </row>
    <row r="174" spans="1:12" ht="15.75" customHeight="1">
      <c r="A174" s="113"/>
      <c r="B174" s="113"/>
      <c r="C174" s="87" t="s">
        <v>4</v>
      </c>
      <c r="D174" s="79"/>
      <c r="E174" s="87" t="s">
        <v>4</v>
      </c>
      <c r="F174" s="85"/>
      <c r="G174" s="87" t="s">
        <v>4</v>
      </c>
      <c r="H174" s="85"/>
      <c r="I174" s="90"/>
      <c r="J174" s="117"/>
      <c r="K174" s="113"/>
      <c r="L174" s="48"/>
    </row>
    <row r="175" spans="1:12" ht="15.75" customHeight="1">
      <c r="A175" s="113"/>
      <c r="B175" s="113"/>
      <c r="C175" s="87" t="s">
        <v>5</v>
      </c>
      <c r="D175" s="79"/>
      <c r="E175" s="87" t="s">
        <v>5</v>
      </c>
      <c r="F175" s="85"/>
      <c r="G175" s="87" t="s">
        <v>5</v>
      </c>
      <c r="H175" s="85"/>
      <c r="I175" s="90"/>
      <c r="J175" s="117"/>
      <c r="K175" s="113"/>
      <c r="L175" s="48"/>
    </row>
    <row r="176" spans="1:12" ht="15.75" customHeight="1">
      <c r="A176" s="113"/>
      <c r="B176" s="113"/>
      <c r="C176" s="87" t="s">
        <v>6</v>
      </c>
      <c r="D176" s="79"/>
      <c r="E176" s="87" t="s">
        <v>6</v>
      </c>
      <c r="F176" s="85"/>
      <c r="G176" s="87" t="s">
        <v>6</v>
      </c>
      <c r="H176" s="85"/>
      <c r="I176" s="90"/>
      <c r="J176" s="117"/>
      <c r="K176" s="113"/>
      <c r="L176" s="48"/>
    </row>
    <row r="177" spans="1:12" ht="15.75" customHeight="1">
      <c r="A177" s="113">
        <v>28</v>
      </c>
      <c r="B177" s="113" t="s">
        <v>42</v>
      </c>
      <c r="C177" s="84" t="s">
        <v>17</v>
      </c>
      <c r="D177" s="79" t="s">
        <v>32</v>
      </c>
      <c r="E177" s="84" t="s">
        <v>17</v>
      </c>
      <c r="F177" s="79" t="s">
        <v>49</v>
      </c>
      <c r="G177" s="84" t="s">
        <v>17</v>
      </c>
      <c r="H177" s="79" t="s">
        <v>32</v>
      </c>
      <c r="I177" s="94" t="s">
        <v>144</v>
      </c>
      <c r="J177" s="117"/>
      <c r="K177" s="113"/>
      <c r="L177" s="48"/>
    </row>
    <row r="178" spans="1:12" ht="15" customHeight="1">
      <c r="A178" s="113"/>
      <c r="B178" s="113"/>
      <c r="C178" s="86" t="s">
        <v>10</v>
      </c>
      <c r="D178" s="79"/>
      <c r="E178" s="86" t="s">
        <v>10</v>
      </c>
      <c r="F178" s="85"/>
      <c r="G178" s="86" t="s">
        <v>10</v>
      </c>
      <c r="H178" s="85"/>
      <c r="I178" s="90"/>
      <c r="J178" s="117"/>
      <c r="K178" s="113"/>
      <c r="L178" s="48"/>
    </row>
    <row r="179" spans="1:12" ht="15.75" customHeight="1">
      <c r="A179" s="113"/>
      <c r="B179" s="113"/>
      <c r="C179" s="87" t="s">
        <v>3</v>
      </c>
      <c r="D179" s="79"/>
      <c r="E179" s="87" t="s">
        <v>3</v>
      </c>
      <c r="F179" s="85"/>
      <c r="G179" s="87" t="s">
        <v>3</v>
      </c>
      <c r="H179" s="85"/>
      <c r="I179" s="90"/>
      <c r="J179" s="117"/>
      <c r="K179" s="113"/>
      <c r="L179" s="48"/>
    </row>
    <row r="180" spans="1:12" ht="15.75" customHeight="1">
      <c r="A180" s="113"/>
      <c r="B180" s="113"/>
      <c r="C180" s="87" t="s">
        <v>4</v>
      </c>
      <c r="D180" s="79"/>
      <c r="E180" s="87" t="s">
        <v>4</v>
      </c>
      <c r="F180" s="85"/>
      <c r="G180" s="87" t="s">
        <v>4</v>
      </c>
      <c r="H180" s="85"/>
      <c r="I180" s="90"/>
      <c r="J180" s="117"/>
      <c r="K180" s="113"/>
      <c r="L180" s="48"/>
    </row>
    <row r="181" spans="1:12" ht="15.75" customHeight="1">
      <c r="A181" s="113"/>
      <c r="B181" s="113"/>
      <c r="C181" s="87" t="s">
        <v>5</v>
      </c>
      <c r="D181" s="79"/>
      <c r="E181" s="87" t="s">
        <v>5</v>
      </c>
      <c r="F181" s="85"/>
      <c r="G181" s="87" t="s">
        <v>5</v>
      </c>
      <c r="H181" s="85"/>
      <c r="I181" s="90"/>
      <c r="J181" s="117"/>
      <c r="K181" s="113"/>
      <c r="L181" s="48"/>
    </row>
    <row r="182" spans="1:12" ht="15.75" customHeight="1">
      <c r="A182" s="113"/>
      <c r="B182" s="113"/>
      <c r="C182" s="87" t="s">
        <v>6</v>
      </c>
      <c r="D182" s="79"/>
      <c r="E182" s="87" t="s">
        <v>6</v>
      </c>
      <c r="F182" s="85"/>
      <c r="G182" s="87" t="s">
        <v>6</v>
      </c>
      <c r="H182" s="85"/>
      <c r="I182" s="90"/>
      <c r="J182" s="117"/>
      <c r="K182" s="113"/>
      <c r="L182" s="48"/>
    </row>
    <row r="183" spans="1:12" ht="15.75" customHeight="1">
      <c r="A183" s="113">
        <v>29</v>
      </c>
      <c r="B183" s="113" t="s">
        <v>43</v>
      </c>
      <c r="C183" s="84" t="s">
        <v>17</v>
      </c>
      <c r="D183" s="79" t="s">
        <v>32</v>
      </c>
      <c r="E183" s="84" t="s">
        <v>17</v>
      </c>
      <c r="F183" s="79" t="s">
        <v>49</v>
      </c>
      <c r="G183" s="84" t="s">
        <v>17</v>
      </c>
      <c r="H183" s="79" t="s">
        <v>32</v>
      </c>
      <c r="I183" s="94" t="s">
        <v>144</v>
      </c>
      <c r="J183" s="117"/>
      <c r="K183" s="113"/>
      <c r="L183" s="48"/>
    </row>
    <row r="184" spans="1:12" ht="15" customHeight="1">
      <c r="A184" s="113"/>
      <c r="B184" s="113"/>
      <c r="C184" s="86" t="s">
        <v>10</v>
      </c>
      <c r="D184" s="79"/>
      <c r="E184" s="86" t="s">
        <v>10</v>
      </c>
      <c r="F184" s="85"/>
      <c r="G184" s="86" t="s">
        <v>10</v>
      </c>
      <c r="H184" s="85"/>
      <c r="I184" s="90"/>
      <c r="J184" s="117"/>
      <c r="K184" s="113"/>
      <c r="L184" s="48"/>
    </row>
    <row r="185" spans="1:12" ht="15.75" customHeight="1">
      <c r="A185" s="113"/>
      <c r="B185" s="113"/>
      <c r="C185" s="87" t="s">
        <v>3</v>
      </c>
      <c r="D185" s="79"/>
      <c r="E185" s="87" t="s">
        <v>3</v>
      </c>
      <c r="F185" s="85"/>
      <c r="G185" s="87" t="s">
        <v>3</v>
      </c>
      <c r="H185" s="85"/>
      <c r="I185" s="90"/>
      <c r="J185" s="117"/>
      <c r="K185" s="113"/>
      <c r="L185" s="48"/>
    </row>
    <row r="186" spans="1:12" ht="15.75" customHeight="1">
      <c r="A186" s="113"/>
      <c r="B186" s="113"/>
      <c r="C186" s="87" t="s">
        <v>4</v>
      </c>
      <c r="D186" s="79"/>
      <c r="E186" s="87" t="s">
        <v>4</v>
      </c>
      <c r="F186" s="85"/>
      <c r="G186" s="87" t="s">
        <v>4</v>
      </c>
      <c r="H186" s="85"/>
      <c r="I186" s="90"/>
      <c r="J186" s="117"/>
      <c r="K186" s="113"/>
      <c r="L186" s="48"/>
    </row>
    <row r="187" spans="1:12" ht="15.75" customHeight="1">
      <c r="A187" s="113"/>
      <c r="B187" s="113"/>
      <c r="C187" s="87" t="s">
        <v>5</v>
      </c>
      <c r="D187" s="79"/>
      <c r="E187" s="87" t="s">
        <v>5</v>
      </c>
      <c r="F187" s="85"/>
      <c r="G187" s="87" t="s">
        <v>5</v>
      </c>
      <c r="H187" s="85"/>
      <c r="I187" s="90"/>
      <c r="J187" s="117"/>
      <c r="K187" s="113"/>
      <c r="L187" s="48"/>
    </row>
    <row r="188" spans="1:12" ht="38.25" customHeight="1">
      <c r="A188" s="113"/>
      <c r="B188" s="113"/>
      <c r="C188" s="87" t="s">
        <v>6</v>
      </c>
      <c r="D188" s="79"/>
      <c r="E188" s="87" t="s">
        <v>6</v>
      </c>
      <c r="F188" s="85"/>
      <c r="G188" s="87" t="s">
        <v>6</v>
      </c>
      <c r="H188" s="85"/>
      <c r="I188" s="90"/>
      <c r="J188" s="117"/>
      <c r="K188" s="113"/>
      <c r="L188" s="48"/>
    </row>
    <row r="189" spans="1:12" ht="15.75" customHeight="1">
      <c r="A189" s="113">
        <v>30</v>
      </c>
      <c r="B189" s="113" t="s">
        <v>44</v>
      </c>
      <c r="C189" s="84" t="s">
        <v>17</v>
      </c>
      <c r="D189" s="79" t="s">
        <v>32</v>
      </c>
      <c r="E189" s="84" t="s">
        <v>17</v>
      </c>
      <c r="F189" s="79" t="s">
        <v>49</v>
      </c>
      <c r="G189" s="84" t="s">
        <v>17</v>
      </c>
      <c r="H189" s="79" t="s">
        <v>32</v>
      </c>
      <c r="I189" s="94" t="s">
        <v>144</v>
      </c>
      <c r="J189" s="117"/>
      <c r="K189" s="113"/>
      <c r="L189" s="48"/>
    </row>
    <row r="190" spans="1:12" ht="15" customHeight="1">
      <c r="A190" s="113"/>
      <c r="B190" s="113"/>
      <c r="C190" s="86" t="s">
        <v>10</v>
      </c>
      <c r="D190" s="79"/>
      <c r="E190" s="86" t="s">
        <v>10</v>
      </c>
      <c r="F190" s="85"/>
      <c r="G190" s="86" t="s">
        <v>10</v>
      </c>
      <c r="H190" s="85"/>
      <c r="I190" s="90"/>
      <c r="J190" s="117"/>
      <c r="K190" s="113"/>
      <c r="L190" s="48"/>
    </row>
    <row r="191" spans="1:12" ht="15.75" customHeight="1">
      <c r="A191" s="113"/>
      <c r="B191" s="113"/>
      <c r="C191" s="87" t="s">
        <v>3</v>
      </c>
      <c r="D191" s="79"/>
      <c r="E191" s="87" t="s">
        <v>3</v>
      </c>
      <c r="F191" s="85"/>
      <c r="G191" s="87" t="s">
        <v>3</v>
      </c>
      <c r="H191" s="85"/>
      <c r="I191" s="90"/>
      <c r="J191" s="117"/>
      <c r="K191" s="113"/>
      <c r="L191" s="48"/>
    </row>
    <row r="192" spans="1:12" ht="15.75" customHeight="1">
      <c r="A192" s="113"/>
      <c r="B192" s="113"/>
      <c r="C192" s="87" t="s">
        <v>4</v>
      </c>
      <c r="D192" s="79"/>
      <c r="E192" s="87" t="s">
        <v>4</v>
      </c>
      <c r="F192" s="85"/>
      <c r="G192" s="87" t="s">
        <v>4</v>
      </c>
      <c r="H192" s="85"/>
      <c r="I192" s="90"/>
      <c r="J192" s="117"/>
      <c r="K192" s="113"/>
      <c r="L192" s="48"/>
    </row>
    <row r="193" spans="1:12" ht="15.75" customHeight="1">
      <c r="A193" s="113"/>
      <c r="B193" s="113"/>
      <c r="C193" s="87" t="s">
        <v>5</v>
      </c>
      <c r="D193" s="79"/>
      <c r="E193" s="87" t="s">
        <v>5</v>
      </c>
      <c r="F193" s="85"/>
      <c r="G193" s="87" t="s">
        <v>5</v>
      </c>
      <c r="H193" s="85"/>
      <c r="I193" s="90"/>
      <c r="J193" s="117"/>
      <c r="K193" s="113"/>
      <c r="L193" s="48"/>
    </row>
    <row r="194" spans="1:12" ht="15.75" customHeight="1">
      <c r="A194" s="113"/>
      <c r="B194" s="113"/>
      <c r="C194" s="87" t="s">
        <v>6</v>
      </c>
      <c r="D194" s="79"/>
      <c r="E194" s="87" t="s">
        <v>6</v>
      </c>
      <c r="F194" s="85"/>
      <c r="G194" s="87" t="s">
        <v>6</v>
      </c>
      <c r="H194" s="85"/>
      <c r="I194" s="90"/>
      <c r="J194" s="117"/>
      <c r="K194" s="113"/>
      <c r="L194" s="48"/>
    </row>
    <row r="195" spans="1:12" ht="15.75" customHeight="1">
      <c r="A195" s="113">
        <v>31</v>
      </c>
      <c r="B195" s="113" t="s">
        <v>45</v>
      </c>
      <c r="C195" s="84" t="s">
        <v>17</v>
      </c>
      <c r="D195" s="79" t="s">
        <v>32</v>
      </c>
      <c r="E195" s="84" t="s">
        <v>17</v>
      </c>
      <c r="F195" s="79" t="s">
        <v>49</v>
      </c>
      <c r="G195" s="84" t="s">
        <v>17</v>
      </c>
      <c r="H195" s="79" t="s">
        <v>32</v>
      </c>
      <c r="I195" s="94" t="s">
        <v>144</v>
      </c>
      <c r="J195" s="117"/>
      <c r="K195" s="113"/>
      <c r="L195" s="48"/>
    </row>
    <row r="196" spans="1:12" ht="15" customHeight="1">
      <c r="A196" s="113"/>
      <c r="B196" s="113"/>
      <c r="C196" s="86" t="s">
        <v>10</v>
      </c>
      <c r="D196" s="79"/>
      <c r="E196" s="86" t="s">
        <v>10</v>
      </c>
      <c r="F196" s="85"/>
      <c r="G196" s="86" t="s">
        <v>10</v>
      </c>
      <c r="H196" s="85"/>
      <c r="I196" s="90"/>
      <c r="J196" s="117"/>
      <c r="K196" s="113"/>
      <c r="L196" s="48"/>
    </row>
    <row r="197" spans="1:12" ht="15.75" customHeight="1">
      <c r="A197" s="113"/>
      <c r="B197" s="113"/>
      <c r="C197" s="87" t="s">
        <v>3</v>
      </c>
      <c r="D197" s="79"/>
      <c r="E197" s="87" t="s">
        <v>3</v>
      </c>
      <c r="F197" s="85"/>
      <c r="G197" s="87" t="s">
        <v>3</v>
      </c>
      <c r="H197" s="85"/>
      <c r="I197" s="90"/>
      <c r="J197" s="117"/>
      <c r="K197" s="113"/>
      <c r="L197" s="48"/>
    </row>
    <row r="198" spans="1:12" ht="15.75" customHeight="1">
      <c r="A198" s="113"/>
      <c r="B198" s="113"/>
      <c r="C198" s="87" t="s">
        <v>4</v>
      </c>
      <c r="D198" s="79"/>
      <c r="E198" s="87" t="s">
        <v>4</v>
      </c>
      <c r="F198" s="85"/>
      <c r="G198" s="87" t="s">
        <v>4</v>
      </c>
      <c r="H198" s="85"/>
      <c r="I198" s="90"/>
      <c r="J198" s="117"/>
      <c r="K198" s="113"/>
      <c r="L198" s="48"/>
    </row>
    <row r="199" spans="1:12" ht="15.75" customHeight="1">
      <c r="A199" s="113"/>
      <c r="B199" s="113"/>
      <c r="C199" s="87" t="s">
        <v>5</v>
      </c>
      <c r="D199" s="79"/>
      <c r="E199" s="87" t="s">
        <v>5</v>
      </c>
      <c r="F199" s="85"/>
      <c r="G199" s="87" t="s">
        <v>5</v>
      </c>
      <c r="H199" s="85"/>
      <c r="I199" s="90"/>
      <c r="J199" s="117"/>
      <c r="K199" s="113"/>
      <c r="L199" s="48"/>
    </row>
    <row r="200" spans="1:12" ht="21.75" customHeight="1">
      <c r="A200" s="113"/>
      <c r="B200" s="113"/>
      <c r="C200" s="87" t="s">
        <v>6</v>
      </c>
      <c r="D200" s="79"/>
      <c r="E200" s="87" t="s">
        <v>6</v>
      </c>
      <c r="F200" s="85"/>
      <c r="G200" s="87" t="s">
        <v>6</v>
      </c>
      <c r="H200" s="85"/>
      <c r="I200" s="90"/>
      <c r="J200" s="117"/>
      <c r="K200" s="113"/>
      <c r="L200" s="48"/>
    </row>
    <row r="201" spans="1:12" ht="15.75" customHeight="1">
      <c r="A201" s="113">
        <v>32</v>
      </c>
      <c r="B201" s="113" t="s">
        <v>46</v>
      </c>
      <c r="C201" s="84" t="s">
        <v>17</v>
      </c>
      <c r="D201" s="79" t="s">
        <v>32</v>
      </c>
      <c r="E201" s="84" t="s">
        <v>17</v>
      </c>
      <c r="F201" s="79" t="s">
        <v>49</v>
      </c>
      <c r="G201" s="84" t="s">
        <v>17</v>
      </c>
      <c r="H201" s="79" t="s">
        <v>32</v>
      </c>
      <c r="I201" s="94" t="s">
        <v>144</v>
      </c>
      <c r="J201" s="117"/>
      <c r="K201" s="113"/>
      <c r="L201" s="48"/>
    </row>
    <row r="202" spans="1:12" ht="15" customHeight="1">
      <c r="A202" s="113"/>
      <c r="B202" s="113"/>
      <c r="C202" s="86" t="s">
        <v>10</v>
      </c>
      <c r="D202" s="79"/>
      <c r="E202" s="86" t="s">
        <v>10</v>
      </c>
      <c r="F202" s="85"/>
      <c r="G202" s="86" t="s">
        <v>10</v>
      </c>
      <c r="H202" s="85"/>
      <c r="I202" s="90"/>
      <c r="J202" s="117"/>
      <c r="K202" s="113"/>
      <c r="L202" s="48"/>
    </row>
    <row r="203" spans="1:12" ht="15.75" customHeight="1">
      <c r="A203" s="113"/>
      <c r="B203" s="113"/>
      <c r="C203" s="87" t="s">
        <v>3</v>
      </c>
      <c r="D203" s="79"/>
      <c r="E203" s="87" t="s">
        <v>3</v>
      </c>
      <c r="F203" s="85"/>
      <c r="G203" s="87" t="s">
        <v>3</v>
      </c>
      <c r="H203" s="85"/>
      <c r="I203" s="90"/>
      <c r="J203" s="117"/>
      <c r="K203" s="113"/>
      <c r="L203" s="48"/>
    </row>
    <row r="204" spans="1:12" ht="15.75" customHeight="1">
      <c r="A204" s="113"/>
      <c r="B204" s="113"/>
      <c r="C204" s="87" t="s">
        <v>4</v>
      </c>
      <c r="D204" s="79"/>
      <c r="E204" s="87" t="s">
        <v>4</v>
      </c>
      <c r="F204" s="85"/>
      <c r="G204" s="87" t="s">
        <v>4</v>
      </c>
      <c r="H204" s="85"/>
      <c r="I204" s="90"/>
      <c r="J204" s="117"/>
      <c r="K204" s="113"/>
      <c r="L204" s="48"/>
    </row>
    <row r="205" spans="1:12" ht="15.75" customHeight="1">
      <c r="A205" s="113"/>
      <c r="B205" s="113"/>
      <c r="C205" s="87" t="s">
        <v>5</v>
      </c>
      <c r="D205" s="79"/>
      <c r="E205" s="87" t="s">
        <v>5</v>
      </c>
      <c r="F205" s="85"/>
      <c r="G205" s="87" t="s">
        <v>5</v>
      </c>
      <c r="H205" s="85"/>
      <c r="I205" s="90"/>
      <c r="J205" s="117"/>
      <c r="K205" s="113"/>
      <c r="L205" s="48"/>
    </row>
    <row r="206" spans="1:12" ht="40.700000000000003" customHeight="1">
      <c r="A206" s="113"/>
      <c r="B206" s="113"/>
      <c r="C206" s="87" t="s">
        <v>6</v>
      </c>
      <c r="D206" s="79"/>
      <c r="E206" s="87" t="s">
        <v>6</v>
      </c>
      <c r="F206" s="85"/>
      <c r="G206" s="87" t="s">
        <v>6</v>
      </c>
      <c r="H206" s="85"/>
      <c r="I206" s="90"/>
      <c r="J206" s="117"/>
      <c r="K206" s="113"/>
      <c r="L206" s="48"/>
    </row>
    <row r="207" spans="1:12" s="2" customFormat="1" ht="15.75" customHeight="1">
      <c r="A207" s="113">
        <v>33</v>
      </c>
      <c r="B207" s="113" t="s">
        <v>47</v>
      </c>
      <c r="C207" s="84" t="s">
        <v>17</v>
      </c>
      <c r="D207" s="79" t="s">
        <v>32</v>
      </c>
      <c r="E207" s="84" t="s">
        <v>17</v>
      </c>
      <c r="F207" s="79" t="s">
        <v>49</v>
      </c>
      <c r="G207" s="84" t="s">
        <v>17</v>
      </c>
      <c r="H207" s="79" t="s">
        <v>32</v>
      </c>
      <c r="I207" s="94" t="s">
        <v>144</v>
      </c>
      <c r="J207" s="117"/>
      <c r="K207" s="113"/>
      <c r="L207" s="48"/>
    </row>
    <row r="208" spans="1:12" s="2" customFormat="1" ht="15" customHeight="1">
      <c r="A208" s="113"/>
      <c r="B208" s="113"/>
      <c r="C208" s="86" t="s">
        <v>10</v>
      </c>
      <c r="D208" s="79"/>
      <c r="E208" s="86" t="s">
        <v>10</v>
      </c>
      <c r="F208" s="85"/>
      <c r="G208" s="86" t="s">
        <v>10</v>
      </c>
      <c r="H208" s="85"/>
      <c r="I208" s="90"/>
      <c r="J208" s="117"/>
      <c r="K208" s="113"/>
      <c r="L208" s="48"/>
    </row>
    <row r="209" spans="1:12" s="2" customFormat="1" ht="15.75" customHeight="1">
      <c r="A209" s="113"/>
      <c r="B209" s="113"/>
      <c r="C209" s="87" t="s">
        <v>3</v>
      </c>
      <c r="D209" s="79"/>
      <c r="E209" s="87" t="s">
        <v>3</v>
      </c>
      <c r="F209" s="85"/>
      <c r="G209" s="87" t="s">
        <v>3</v>
      </c>
      <c r="H209" s="85"/>
      <c r="I209" s="90"/>
      <c r="J209" s="117"/>
      <c r="K209" s="113"/>
      <c r="L209" s="48"/>
    </row>
    <row r="210" spans="1:12" s="2" customFormat="1" ht="15.75" customHeight="1">
      <c r="A210" s="113"/>
      <c r="B210" s="113"/>
      <c r="C210" s="87" t="s">
        <v>4</v>
      </c>
      <c r="D210" s="79"/>
      <c r="E210" s="87" t="s">
        <v>4</v>
      </c>
      <c r="F210" s="85"/>
      <c r="G210" s="87" t="s">
        <v>4</v>
      </c>
      <c r="H210" s="85"/>
      <c r="I210" s="90"/>
      <c r="J210" s="117"/>
      <c r="K210" s="113"/>
      <c r="L210" s="48"/>
    </row>
    <row r="211" spans="1:12" s="2" customFormat="1" ht="15.75" customHeight="1">
      <c r="A211" s="113"/>
      <c r="B211" s="113"/>
      <c r="C211" s="87" t="s">
        <v>5</v>
      </c>
      <c r="D211" s="79"/>
      <c r="E211" s="87" t="s">
        <v>5</v>
      </c>
      <c r="F211" s="85"/>
      <c r="G211" s="87" t="s">
        <v>5</v>
      </c>
      <c r="H211" s="85"/>
      <c r="I211" s="90"/>
      <c r="J211" s="117"/>
      <c r="K211" s="113"/>
      <c r="L211" s="48"/>
    </row>
    <row r="212" spans="1:12" s="2" customFormat="1" ht="45" customHeight="1">
      <c r="A212" s="113"/>
      <c r="B212" s="113"/>
      <c r="C212" s="87" t="s">
        <v>6</v>
      </c>
      <c r="D212" s="79"/>
      <c r="E212" s="87" t="s">
        <v>6</v>
      </c>
      <c r="F212" s="85"/>
      <c r="G212" s="87" t="s">
        <v>6</v>
      </c>
      <c r="H212" s="85"/>
      <c r="I212" s="90"/>
      <c r="J212" s="117"/>
      <c r="K212" s="113"/>
      <c r="L212" s="48"/>
    </row>
    <row r="213" spans="1:12" ht="15.75" customHeight="1">
      <c r="A213" s="113">
        <v>34</v>
      </c>
      <c r="B213" s="113" t="s">
        <v>104</v>
      </c>
      <c r="C213" s="84" t="s">
        <v>17</v>
      </c>
      <c r="D213" s="79" t="s">
        <v>32</v>
      </c>
      <c r="E213" s="84" t="s">
        <v>17</v>
      </c>
      <c r="F213" s="79" t="s">
        <v>32</v>
      </c>
      <c r="G213" s="84" t="s">
        <v>17</v>
      </c>
      <c r="H213" s="79" t="s">
        <v>49</v>
      </c>
      <c r="I213" s="94" t="s">
        <v>144</v>
      </c>
      <c r="J213" s="117"/>
      <c r="K213" s="113"/>
      <c r="L213" s="48"/>
    </row>
    <row r="214" spans="1:12" ht="15" customHeight="1">
      <c r="A214" s="113"/>
      <c r="B214" s="113"/>
      <c r="C214" s="86" t="s">
        <v>10</v>
      </c>
      <c r="D214" s="79"/>
      <c r="E214" s="86" t="s">
        <v>10</v>
      </c>
      <c r="F214" s="85"/>
      <c r="G214" s="86" t="s">
        <v>10</v>
      </c>
      <c r="H214" s="85"/>
      <c r="I214" s="90"/>
      <c r="J214" s="117"/>
      <c r="K214" s="113"/>
      <c r="L214" s="48"/>
    </row>
    <row r="215" spans="1:12" ht="15.75" customHeight="1">
      <c r="A215" s="113"/>
      <c r="B215" s="113"/>
      <c r="C215" s="87" t="s">
        <v>3</v>
      </c>
      <c r="D215" s="79"/>
      <c r="E215" s="87" t="s">
        <v>3</v>
      </c>
      <c r="F215" s="85"/>
      <c r="G215" s="87" t="s">
        <v>3</v>
      </c>
      <c r="H215" s="85"/>
      <c r="I215" s="90"/>
      <c r="J215" s="117"/>
      <c r="K215" s="113"/>
      <c r="L215" s="48"/>
    </row>
    <row r="216" spans="1:12" ht="15.75" customHeight="1">
      <c r="A216" s="113"/>
      <c r="B216" s="113"/>
      <c r="C216" s="87" t="s">
        <v>4</v>
      </c>
      <c r="D216" s="79"/>
      <c r="E216" s="87" t="s">
        <v>4</v>
      </c>
      <c r="F216" s="85"/>
      <c r="G216" s="87" t="s">
        <v>4</v>
      </c>
      <c r="H216" s="85"/>
      <c r="I216" s="90"/>
      <c r="J216" s="117"/>
      <c r="K216" s="113"/>
      <c r="L216" s="48"/>
    </row>
    <row r="217" spans="1:12" ht="15.75" customHeight="1">
      <c r="A217" s="113"/>
      <c r="B217" s="113"/>
      <c r="C217" s="87" t="s">
        <v>5</v>
      </c>
      <c r="D217" s="79"/>
      <c r="E217" s="87" t="s">
        <v>5</v>
      </c>
      <c r="F217" s="85"/>
      <c r="G217" s="87" t="s">
        <v>5</v>
      </c>
      <c r="H217" s="85"/>
      <c r="I217" s="90"/>
      <c r="J217" s="117"/>
      <c r="K217" s="113"/>
      <c r="L217" s="48"/>
    </row>
    <row r="218" spans="1:12" ht="23.25" customHeight="1">
      <c r="A218" s="113"/>
      <c r="B218" s="113"/>
      <c r="C218" s="87" t="s">
        <v>6</v>
      </c>
      <c r="D218" s="79"/>
      <c r="E218" s="87" t="s">
        <v>6</v>
      </c>
      <c r="F218" s="85"/>
      <c r="G218" s="87" t="s">
        <v>6</v>
      </c>
      <c r="H218" s="85"/>
      <c r="I218" s="90"/>
      <c r="J218" s="117"/>
      <c r="K218" s="113"/>
      <c r="L218" s="48"/>
    </row>
    <row r="219" spans="1:12" ht="15.75" customHeight="1">
      <c r="A219" s="113">
        <v>35</v>
      </c>
      <c r="B219" s="113" t="s">
        <v>105</v>
      </c>
      <c r="C219" s="84" t="s">
        <v>17</v>
      </c>
      <c r="D219" s="79" t="s">
        <v>32</v>
      </c>
      <c r="E219" s="84" t="s">
        <v>17</v>
      </c>
      <c r="F219" s="79" t="s">
        <v>32</v>
      </c>
      <c r="G219" s="84" t="s">
        <v>17</v>
      </c>
      <c r="H219" s="79" t="s">
        <v>49</v>
      </c>
      <c r="I219" s="94" t="s">
        <v>144</v>
      </c>
      <c r="J219" s="117"/>
      <c r="K219" s="113"/>
      <c r="L219" s="48"/>
    </row>
    <row r="220" spans="1:12" ht="15" customHeight="1">
      <c r="A220" s="113"/>
      <c r="B220" s="113"/>
      <c r="C220" s="86" t="s">
        <v>10</v>
      </c>
      <c r="D220" s="79"/>
      <c r="E220" s="86" t="s">
        <v>10</v>
      </c>
      <c r="F220" s="85"/>
      <c r="G220" s="86" t="s">
        <v>10</v>
      </c>
      <c r="H220" s="85"/>
      <c r="I220" s="90"/>
      <c r="J220" s="117"/>
      <c r="K220" s="113"/>
      <c r="L220" s="48"/>
    </row>
    <row r="221" spans="1:12" ht="15.75" customHeight="1">
      <c r="A221" s="113"/>
      <c r="B221" s="113"/>
      <c r="C221" s="87" t="s">
        <v>3</v>
      </c>
      <c r="D221" s="79"/>
      <c r="E221" s="87" t="s">
        <v>3</v>
      </c>
      <c r="F221" s="85"/>
      <c r="G221" s="87" t="s">
        <v>3</v>
      </c>
      <c r="H221" s="85"/>
      <c r="I221" s="90"/>
      <c r="J221" s="117"/>
      <c r="K221" s="113"/>
      <c r="L221" s="48"/>
    </row>
    <row r="222" spans="1:12" ht="15.75" customHeight="1">
      <c r="A222" s="113"/>
      <c r="B222" s="113"/>
      <c r="C222" s="87" t="s">
        <v>4</v>
      </c>
      <c r="D222" s="79"/>
      <c r="E222" s="87" t="s">
        <v>4</v>
      </c>
      <c r="F222" s="85"/>
      <c r="G222" s="87" t="s">
        <v>4</v>
      </c>
      <c r="H222" s="85"/>
      <c r="I222" s="90"/>
      <c r="J222" s="117"/>
      <c r="K222" s="113"/>
      <c r="L222" s="48"/>
    </row>
    <row r="223" spans="1:12" ht="15.75" customHeight="1">
      <c r="A223" s="113"/>
      <c r="B223" s="113"/>
      <c r="C223" s="87" t="s">
        <v>5</v>
      </c>
      <c r="D223" s="79"/>
      <c r="E223" s="87" t="s">
        <v>5</v>
      </c>
      <c r="F223" s="85"/>
      <c r="G223" s="87" t="s">
        <v>5</v>
      </c>
      <c r="H223" s="85"/>
      <c r="I223" s="90"/>
      <c r="J223" s="117"/>
      <c r="K223" s="113"/>
      <c r="L223" s="48"/>
    </row>
    <row r="224" spans="1:12" ht="16.5" customHeight="1">
      <c r="A224" s="113"/>
      <c r="B224" s="113"/>
      <c r="C224" s="87" t="s">
        <v>6</v>
      </c>
      <c r="D224" s="79"/>
      <c r="E224" s="87" t="s">
        <v>6</v>
      </c>
      <c r="F224" s="85"/>
      <c r="G224" s="87" t="s">
        <v>6</v>
      </c>
      <c r="H224" s="85"/>
      <c r="I224" s="90"/>
      <c r="J224" s="117"/>
      <c r="K224" s="113"/>
      <c r="L224" s="48"/>
    </row>
    <row r="225" spans="1:12" ht="15.75" customHeight="1">
      <c r="A225" s="113">
        <v>36</v>
      </c>
      <c r="B225" s="113" t="s">
        <v>106</v>
      </c>
      <c r="C225" s="84" t="s">
        <v>17</v>
      </c>
      <c r="D225" s="79" t="s">
        <v>32</v>
      </c>
      <c r="E225" s="84" t="s">
        <v>17</v>
      </c>
      <c r="F225" s="79" t="s">
        <v>32</v>
      </c>
      <c r="G225" s="84" t="s">
        <v>17</v>
      </c>
      <c r="H225" s="79" t="s">
        <v>49</v>
      </c>
      <c r="I225" s="94" t="s">
        <v>144</v>
      </c>
      <c r="J225" s="117"/>
      <c r="K225" s="113"/>
      <c r="L225" s="48"/>
    </row>
    <row r="226" spans="1:12" ht="15" customHeight="1">
      <c r="A226" s="113"/>
      <c r="B226" s="113"/>
      <c r="C226" s="86" t="s">
        <v>10</v>
      </c>
      <c r="D226" s="79"/>
      <c r="E226" s="86" t="s">
        <v>10</v>
      </c>
      <c r="F226" s="85"/>
      <c r="G226" s="86" t="s">
        <v>10</v>
      </c>
      <c r="H226" s="85"/>
      <c r="I226" s="90"/>
      <c r="J226" s="117"/>
      <c r="K226" s="113"/>
      <c r="L226" s="48"/>
    </row>
    <row r="227" spans="1:12" ht="15.75" customHeight="1">
      <c r="A227" s="113"/>
      <c r="B227" s="113"/>
      <c r="C227" s="87" t="s">
        <v>3</v>
      </c>
      <c r="D227" s="79"/>
      <c r="E227" s="87" t="s">
        <v>3</v>
      </c>
      <c r="F227" s="85"/>
      <c r="G227" s="87" t="s">
        <v>3</v>
      </c>
      <c r="H227" s="85"/>
      <c r="I227" s="90"/>
      <c r="J227" s="117"/>
      <c r="K227" s="113"/>
      <c r="L227" s="48"/>
    </row>
    <row r="228" spans="1:12" ht="15.75" customHeight="1">
      <c r="A228" s="113"/>
      <c r="B228" s="113"/>
      <c r="C228" s="87" t="s">
        <v>4</v>
      </c>
      <c r="D228" s="79"/>
      <c r="E228" s="87" t="s">
        <v>4</v>
      </c>
      <c r="F228" s="85"/>
      <c r="G228" s="87" t="s">
        <v>4</v>
      </c>
      <c r="H228" s="85"/>
      <c r="I228" s="90"/>
      <c r="J228" s="117"/>
      <c r="K228" s="113"/>
      <c r="L228" s="48"/>
    </row>
    <row r="229" spans="1:12" ht="15.75" customHeight="1">
      <c r="A229" s="113"/>
      <c r="B229" s="113"/>
      <c r="C229" s="87" t="s">
        <v>5</v>
      </c>
      <c r="D229" s="79"/>
      <c r="E229" s="87" t="s">
        <v>5</v>
      </c>
      <c r="F229" s="85"/>
      <c r="G229" s="87" t="s">
        <v>5</v>
      </c>
      <c r="H229" s="85"/>
      <c r="I229" s="90"/>
      <c r="J229" s="117"/>
      <c r="K229" s="113"/>
      <c r="L229" s="48"/>
    </row>
    <row r="230" spans="1:12" ht="22.7" customHeight="1">
      <c r="A230" s="113"/>
      <c r="B230" s="113"/>
      <c r="C230" s="87" t="s">
        <v>6</v>
      </c>
      <c r="D230" s="79"/>
      <c r="E230" s="87" t="s">
        <v>6</v>
      </c>
      <c r="F230" s="85"/>
      <c r="G230" s="87" t="s">
        <v>6</v>
      </c>
      <c r="H230" s="85"/>
      <c r="I230" s="90"/>
      <c r="J230" s="117"/>
      <c r="K230" s="113"/>
      <c r="L230" s="48"/>
    </row>
    <row r="231" spans="1:12" ht="15.75" customHeight="1">
      <c r="A231" s="113">
        <v>37</v>
      </c>
      <c r="B231" s="113" t="s">
        <v>107</v>
      </c>
      <c r="C231" s="84" t="s">
        <v>17</v>
      </c>
      <c r="D231" s="79" t="s">
        <v>32</v>
      </c>
      <c r="E231" s="84" t="s">
        <v>17</v>
      </c>
      <c r="F231" s="79" t="s">
        <v>32</v>
      </c>
      <c r="G231" s="84" t="s">
        <v>17</v>
      </c>
      <c r="H231" s="79" t="s">
        <v>49</v>
      </c>
      <c r="I231" s="94" t="s">
        <v>144</v>
      </c>
      <c r="J231" s="117"/>
      <c r="K231" s="113"/>
      <c r="L231" s="48"/>
    </row>
    <row r="232" spans="1:12" ht="15" customHeight="1">
      <c r="A232" s="113"/>
      <c r="B232" s="113"/>
      <c r="C232" s="86" t="s">
        <v>10</v>
      </c>
      <c r="D232" s="79"/>
      <c r="E232" s="86" t="s">
        <v>10</v>
      </c>
      <c r="F232" s="85"/>
      <c r="G232" s="86" t="s">
        <v>10</v>
      </c>
      <c r="H232" s="85"/>
      <c r="I232" s="90"/>
      <c r="J232" s="117"/>
      <c r="K232" s="113"/>
      <c r="L232" s="48"/>
    </row>
    <row r="233" spans="1:12" ht="15.75" customHeight="1">
      <c r="A233" s="113"/>
      <c r="B233" s="113"/>
      <c r="C233" s="87" t="s">
        <v>3</v>
      </c>
      <c r="D233" s="79"/>
      <c r="E233" s="87" t="s">
        <v>3</v>
      </c>
      <c r="F233" s="85"/>
      <c r="G233" s="87" t="s">
        <v>3</v>
      </c>
      <c r="H233" s="85"/>
      <c r="I233" s="90"/>
      <c r="J233" s="117"/>
      <c r="K233" s="113"/>
      <c r="L233" s="48"/>
    </row>
    <row r="234" spans="1:12" ht="15.75" customHeight="1">
      <c r="A234" s="113"/>
      <c r="B234" s="113"/>
      <c r="C234" s="87" t="s">
        <v>4</v>
      </c>
      <c r="D234" s="79"/>
      <c r="E234" s="87" t="s">
        <v>4</v>
      </c>
      <c r="F234" s="85"/>
      <c r="G234" s="87" t="s">
        <v>4</v>
      </c>
      <c r="H234" s="85"/>
      <c r="I234" s="90"/>
      <c r="J234" s="117"/>
      <c r="K234" s="113"/>
      <c r="L234" s="48"/>
    </row>
    <row r="235" spans="1:12" ht="15.75" customHeight="1">
      <c r="A235" s="113"/>
      <c r="B235" s="113"/>
      <c r="C235" s="87" t="s">
        <v>5</v>
      </c>
      <c r="D235" s="79"/>
      <c r="E235" s="87" t="s">
        <v>5</v>
      </c>
      <c r="F235" s="85"/>
      <c r="G235" s="87" t="s">
        <v>5</v>
      </c>
      <c r="H235" s="85"/>
      <c r="I235" s="90"/>
      <c r="J235" s="117"/>
      <c r="K235" s="113"/>
      <c r="L235" s="48"/>
    </row>
    <row r="236" spans="1:12" ht="20.25" customHeight="1">
      <c r="A236" s="113"/>
      <c r="B236" s="113"/>
      <c r="C236" s="87" t="s">
        <v>6</v>
      </c>
      <c r="D236" s="79"/>
      <c r="E236" s="87" t="s">
        <v>6</v>
      </c>
      <c r="F236" s="85"/>
      <c r="G236" s="87" t="s">
        <v>6</v>
      </c>
      <c r="H236" s="85"/>
      <c r="I236" s="90"/>
      <c r="J236" s="117"/>
      <c r="K236" s="113"/>
      <c r="L236" s="48"/>
    </row>
    <row r="237" spans="1:12" ht="15.75" customHeight="1">
      <c r="A237" s="113">
        <v>38</v>
      </c>
      <c r="B237" s="118" t="s">
        <v>100</v>
      </c>
      <c r="C237" s="84" t="s">
        <v>17</v>
      </c>
      <c r="D237" s="79">
        <f>D240+D241</f>
        <v>17590.810000000001</v>
      </c>
      <c r="E237" s="84" t="s">
        <v>17</v>
      </c>
      <c r="F237" s="79">
        <f>F240+F241</f>
        <v>0</v>
      </c>
      <c r="G237" s="84" t="s">
        <v>17</v>
      </c>
      <c r="H237" s="79" t="s">
        <v>32</v>
      </c>
      <c r="I237" s="94" t="s">
        <v>144</v>
      </c>
      <c r="J237" s="117"/>
      <c r="K237" s="113"/>
      <c r="L237" s="48"/>
    </row>
    <row r="238" spans="1:12" ht="15" customHeight="1">
      <c r="A238" s="113"/>
      <c r="B238" s="118"/>
      <c r="C238" s="86" t="s">
        <v>10</v>
      </c>
      <c r="D238" s="79"/>
      <c r="E238" s="86" t="s">
        <v>10</v>
      </c>
      <c r="F238" s="85"/>
      <c r="G238" s="86" t="s">
        <v>10</v>
      </c>
      <c r="H238" s="85"/>
      <c r="I238" s="90"/>
      <c r="J238" s="117"/>
      <c r="K238" s="113"/>
      <c r="L238" s="48"/>
    </row>
    <row r="239" spans="1:12" ht="15.75" customHeight="1">
      <c r="A239" s="113"/>
      <c r="B239" s="118"/>
      <c r="C239" s="87" t="s">
        <v>3</v>
      </c>
      <c r="D239" s="79"/>
      <c r="E239" s="87" t="s">
        <v>3</v>
      </c>
      <c r="F239" s="85"/>
      <c r="G239" s="87" t="s">
        <v>3</v>
      </c>
      <c r="H239" s="85"/>
      <c r="I239" s="90"/>
      <c r="J239" s="117"/>
      <c r="K239" s="113"/>
      <c r="L239" s="48"/>
    </row>
    <row r="240" spans="1:12" ht="15.75" customHeight="1">
      <c r="A240" s="113"/>
      <c r="B240" s="118"/>
      <c r="C240" s="87" t="s">
        <v>4</v>
      </c>
      <c r="D240" s="79">
        <v>9022.9500000000007</v>
      </c>
      <c r="E240" s="87" t="s">
        <v>4</v>
      </c>
      <c r="F240" s="85"/>
      <c r="G240" s="87" t="s">
        <v>4</v>
      </c>
      <c r="H240" s="85"/>
      <c r="I240" s="90"/>
      <c r="J240" s="117"/>
      <c r="K240" s="113"/>
      <c r="L240" s="48"/>
    </row>
    <row r="241" spans="1:12" ht="15.75" customHeight="1">
      <c r="A241" s="113"/>
      <c r="B241" s="118"/>
      <c r="C241" s="87" t="s">
        <v>5</v>
      </c>
      <c r="D241" s="79">
        <v>8567.86</v>
      </c>
      <c r="E241" s="87" t="s">
        <v>5</v>
      </c>
      <c r="F241" s="85">
        <v>0</v>
      </c>
      <c r="G241" s="87" t="s">
        <v>5</v>
      </c>
      <c r="H241" s="85"/>
      <c r="I241" s="90"/>
      <c r="J241" s="117"/>
      <c r="K241" s="113"/>
      <c r="L241" s="48"/>
    </row>
    <row r="242" spans="1:12" ht="15.75" customHeight="1">
      <c r="A242" s="113"/>
      <c r="B242" s="118"/>
      <c r="C242" s="87" t="s">
        <v>6</v>
      </c>
      <c r="D242" s="79"/>
      <c r="E242" s="87" t="s">
        <v>6</v>
      </c>
      <c r="F242" s="85"/>
      <c r="G242" s="87" t="s">
        <v>6</v>
      </c>
      <c r="H242" s="85"/>
      <c r="I242" s="90"/>
      <c r="J242" s="117"/>
      <c r="K242" s="113"/>
      <c r="L242" s="48"/>
    </row>
    <row r="243" spans="1:12" ht="15.75" customHeight="1">
      <c r="A243" s="113">
        <v>39</v>
      </c>
      <c r="B243" s="118" t="s">
        <v>86</v>
      </c>
      <c r="C243" s="84" t="s">
        <v>17</v>
      </c>
      <c r="D243" s="79">
        <f>SUM(D246:D248)</f>
        <v>44648.063999999991</v>
      </c>
      <c r="E243" s="84" t="s">
        <v>17</v>
      </c>
      <c r="F243" s="85">
        <f>F247</f>
        <v>14120.6</v>
      </c>
      <c r="G243" s="84" t="s">
        <v>17</v>
      </c>
      <c r="H243" s="85">
        <f>H247</f>
        <v>12319.3</v>
      </c>
      <c r="I243" s="90"/>
      <c r="J243" s="91"/>
      <c r="K243" s="113"/>
      <c r="L243" s="48"/>
    </row>
    <row r="244" spans="1:12" ht="15" customHeight="1">
      <c r="A244" s="113"/>
      <c r="B244" s="118"/>
      <c r="C244" s="86" t="s">
        <v>10</v>
      </c>
      <c r="D244" s="79"/>
      <c r="E244" s="86" t="s">
        <v>10</v>
      </c>
      <c r="F244" s="85"/>
      <c r="G244" s="86" t="s">
        <v>10</v>
      </c>
      <c r="H244" s="85"/>
      <c r="I244" s="90"/>
      <c r="J244" s="91"/>
      <c r="K244" s="113"/>
      <c r="L244" s="48"/>
    </row>
    <row r="245" spans="1:12" ht="15.75" customHeight="1">
      <c r="A245" s="113"/>
      <c r="B245" s="118"/>
      <c r="C245" s="87" t="s">
        <v>3</v>
      </c>
      <c r="D245" s="79"/>
      <c r="E245" s="87" t="s">
        <v>3</v>
      </c>
      <c r="F245" s="85"/>
      <c r="G245" s="87" t="s">
        <v>3</v>
      </c>
      <c r="H245" s="85"/>
      <c r="I245" s="90"/>
      <c r="J245" s="90"/>
      <c r="K245" s="113"/>
      <c r="L245" s="48"/>
    </row>
    <row r="246" spans="1:12" ht="15.75" customHeight="1">
      <c r="A246" s="113"/>
      <c r="B246" s="118"/>
      <c r="C246" s="87" t="s">
        <v>4</v>
      </c>
      <c r="D246" s="79"/>
      <c r="E246" s="87" t="s">
        <v>4</v>
      </c>
      <c r="F246" s="85"/>
      <c r="G246" s="87" t="s">
        <v>4</v>
      </c>
      <c r="H246" s="85"/>
      <c r="I246" s="90">
        <v>49648.063000000002</v>
      </c>
      <c r="J246" s="90"/>
      <c r="K246" s="113"/>
      <c r="L246" s="48"/>
    </row>
    <row r="247" spans="1:12" ht="15.75" customHeight="1">
      <c r="A247" s="113"/>
      <c r="B247" s="118"/>
      <c r="C247" s="87" t="s">
        <v>5</v>
      </c>
      <c r="D247" s="79">
        <f>D313+D325+D319+D259+D265+D271+D277+D283+D289+D295+D301+D307</f>
        <v>44648.063999999991</v>
      </c>
      <c r="E247" s="87" t="s">
        <v>5</v>
      </c>
      <c r="F247" s="85">
        <f>F253+F259+F271+F265+F277+F283+F319</f>
        <v>14120.6</v>
      </c>
      <c r="G247" s="87" t="s">
        <v>5</v>
      </c>
      <c r="H247" s="85">
        <f>H313+H319+H325</f>
        <v>12319.3</v>
      </c>
      <c r="I247" s="91">
        <f>I246-D247</f>
        <v>4999.9990000000107</v>
      </c>
      <c r="J247" s="90"/>
      <c r="K247" s="113"/>
      <c r="L247" s="48"/>
    </row>
    <row r="248" spans="1:12" ht="57.2" customHeight="1">
      <c r="A248" s="113"/>
      <c r="B248" s="118"/>
      <c r="C248" s="87" t="s">
        <v>6</v>
      </c>
      <c r="D248" s="79"/>
      <c r="E248" s="87" t="s">
        <v>6</v>
      </c>
      <c r="F248" s="85"/>
      <c r="G248" s="87" t="s">
        <v>6</v>
      </c>
      <c r="H248" s="85"/>
      <c r="I248" s="90"/>
      <c r="J248" s="91"/>
      <c r="K248" s="113"/>
      <c r="L248" s="48"/>
    </row>
    <row r="249" spans="1:12" s="2" customFormat="1" ht="15.75" customHeight="1">
      <c r="A249" s="113">
        <v>18</v>
      </c>
      <c r="B249" s="113" t="s">
        <v>151</v>
      </c>
      <c r="C249" s="84" t="s">
        <v>17</v>
      </c>
      <c r="D249" s="79">
        <v>0</v>
      </c>
      <c r="E249" s="84" t="s">
        <v>17</v>
      </c>
      <c r="F249" s="85">
        <f>F252+F253</f>
        <v>13970.6</v>
      </c>
      <c r="G249" s="84" t="s">
        <v>17</v>
      </c>
      <c r="H249" s="79" t="s">
        <v>32</v>
      </c>
      <c r="I249" s="94" t="s">
        <v>143</v>
      </c>
      <c r="J249" s="113"/>
      <c r="K249" s="113"/>
      <c r="L249" s="48"/>
    </row>
    <row r="250" spans="1:12" s="2" customFormat="1" ht="15" customHeight="1">
      <c r="A250" s="113"/>
      <c r="B250" s="113"/>
      <c r="C250" s="86" t="s">
        <v>10</v>
      </c>
      <c r="D250" s="79"/>
      <c r="E250" s="86" t="s">
        <v>10</v>
      </c>
      <c r="F250" s="85"/>
      <c r="G250" s="86" t="s">
        <v>10</v>
      </c>
      <c r="H250" s="85"/>
      <c r="I250" s="90"/>
      <c r="J250" s="113"/>
      <c r="K250" s="113"/>
      <c r="L250" s="48"/>
    </row>
    <row r="251" spans="1:12" s="2" customFormat="1" ht="15.75" customHeight="1">
      <c r="A251" s="113"/>
      <c r="B251" s="113"/>
      <c r="C251" s="87" t="s">
        <v>3</v>
      </c>
      <c r="D251" s="79"/>
      <c r="E251" s="87" t="s">
        <v>3</v>
      </c>
      <c r="F251" s="85"/>
      <c r="G251" s="87" t="s">
        <v>3</v>
      </c>
      <c r="H251" s="85"/>
      <c r="I251" s="90"/>
      <c r="J251" s="113"/>
      <c r="K251" s="113"/>
      <c r="L251" s="48"/>
    </row>
    <row r="252" spans="1:12" s="2" customFormat="1" ht="15.75" customHeight="1">
      <c r="A252" s="113"/>
      <c r="B252" s="113"/>
      <c r="C252" s="87" t="s">
        <v>4</v>
      </c>
      <c r="D252" s="79" t="s">
        <v>102</v>
      </c>
      <c r="E252" s="87" t="s">
        <v>4</v>
      </c>
      <c r="F252" s="85"/>
      <c r="G252" s="87" t="s">
        <v>4</v>
      </c>
      <c r="H252" s="85"/>
      <c r="I252" s="90"/>
      <c r="J252" s="113"/>
      <c r="K252" s="113"/>
      <c r="L252" s="48"/>
    </row>
    <row r="253" spans="1:12" s="2" customFormat="1" ht="15.75" customHeight="1">
      <c r="A253" s="113"/>
      <c r="B253" s="113"/>
      <c r="C253" s="87" t="s">
        <v>5</v>
      </c>
      <c r="D253" s="79" t="s">
        <v>102</v>
      </c>
      <c r="E253" s="87" t="s">
        <v>5</v>
      </c>
      <c r="F253" s="85">
        <v>13970.6</v>
      </c>
      <c r="G253" s="87" t="s">
        <v>5</v>
      </c>
      <c r="H253" s="85"/>
      <c r="I253" s="90"/>
      <c r="J253" s="113"/>
      <c r="K253" s="113"/>
      <c r="L253" s="48"/>
    </row>
    <row r="254" spans="1:12" s="2" customFormat="1" ht="15.75" customHeight="1">
      <c r="A254" s="113"/>
      <c r="B254" s="113"/>
      <c r="C254" s="87" t="s">
        <v>6</v>
      </c>
      <c r="D254" s="79"/>
      <c r="E254" s="87" t="s">
        <v>6</v>
      </c>
      <c r="F254" s="85"/>
      <c r="G254" s="87" t="s">
        <v>6</v>
      </c>
      <c r="H254" s="85"/>
      <c r="I254" s="90"/>
      <c r="J254" s="113"/>
      <c r="K254" s="113"/>
      <c r="L254" s="48"/>
    </row>
    <row r="255" spans="1:12" s="2" customFormat="1" ht="15.75" customHeight="1">
      <c r="A255" s="113">
        <v>40</v>
      </c>
      <c r="B255" s="113" t="s">
        <v>41</v>
      </c>
      <c r="C255" s="84" t="s">
        <v>17</v>
      </c>
      <c r="D255" s="79">
        <f>D259</f>
        <v>5408.1049999999996</v>
      </c>
      <c r="E255" s="84" t="s">
        <v>17</v>
      </c>
      <c r="F255" s="79" t="s">
        <v>49</v>
      </c>
      <c r="G255" s="84" t="s">
        <v>17</v>
      </c>
      <c r="H255" s="79" t="s">
        <v>32</v>
      </c>
      <c r="I255" s="94" t="s">
        <v>159</v>
      </c>
      <c r="J255" s="117" t="s">
        <v>172</v>
      </c>
      <c r="K255" s="113"/>
      <c r="L255" s="48"/>
    </row>
    <row r="256" spans="1:12" s="2" customFormat="1" ht="15" customHeight="1">
      <c r="A256" s="113"/>
      <c r="B256" s="113"/>
      <c r="C256" s="86" t="s">
        <v>10</v>
      </c>
      <c r="D256" s="79"/>
      <c r="E256" s="86" t="s">
        <v>10</v>
      </c>
      <c r="F256" s="85"/>
      <c r="G256" s="86" t="s">
        <v>10</v>
      </c>
      <c r="H256" s="85"/>
      <c r="I256" s="90"/>
      <c r="J256" s="117"/>
      <c r="K256" s="113"/>
      <c r="L256" s="48"/>
    </row>
    <row r="257" spans="1:12" s="2" customFormat="1" ht="15.75" customHeight="1">
      <c r="A257" s="113"/>
      <c r="B257" s="113"/>
      <c r="C257" s="87" t="s">
        <v>3</v>
      </c>
      <c r="D257" s="79"/>
      <c r="E257" s="87" t="s">
        <v>3</v>
      </c>
      <c r="F257" s="85"/>
      <c r="G257" s="87" t="s">
        <v>3</v>
      </c>
      <c r="H257" s="85"/>
      <c r="I257" s="90"/>
      <c r="J257" s="117"/>
      <c r="K257" s="113"/>
      <c r="L257" s="48"/>
    </row>
    <row r="258" spans="1:12" s="2" customFormat="1" ht="15.75" customHeight="1">
      <c r="A258" s="113"/>
      <c r="B258" s="113"/>
      <c r="C258" s="87" t="s">
        <v>4</v>
      </c>
      <c r="D258" s="79"/>
      <c r="E258" s="87" t="s">
        <v>4</v>
      </c>
      <c r="F258" s="85"/>
      <c r="G258" s="87" t="s">
        <v>4</v>
      </c>
      <c r="H258" s="85"/>
      <c r="I258" s="90"/>
      <c r="J258" s="117"/>
      <c r="K258" s="113"/>
      <c r="L258" s="48"/>
    </row>
    <row r="259" spans="1:12" s="2" customFormat="1" ht="15.75" customHeight="1">
      <c r="A259" s="113"/>
      <c r="B259" s="113"/>
      <c r="C259" s="87" t="s">
        <v>5</v>
      </c>
      <c r="D259" s="79">
        <v>5408.1049999999996</v>
      </c>
      <c r="E259" s="87" t="s">
        <v>5</v>
      </c>
      <c r="F259" s="85"/>
      <c r="G259" s="87" t="s">
        <v>5</v>
      </c>
      <c r="H259" s="85"/>
      <c r="I259" s="90"/>
      <c r="J259" s="117"/>
      <c r="K259" s="113"/>
      <c r="L259" s="48"/>
    </row>
    <row r="260" spans="1:12" s="2" customFormat="1" ht="15.75" customHeight="1">
      <c r="A260" s="113"/>
      <c r="B260" s="113"/>
      <c r="C260" s="87" t="s">
        <v>6</v>
      </c>
      <c r="D260" s="79"/>
      <c r="E260" s="87" t="s">
        <v>6</v>
      </c>
      <c r="F260" s="85"/>
      <c r="G260" s="87" t="s">
        <v>6</v>
      </c>
      <c r="H260" s="85"/>
      <c r="I260" s="90"/>
      <c r="J260" s="117"/>
      <c r="K260" s="113"/>
      <c r="L260" s="48"/>
    </row>
    <row r="261" spans="1:12" ht="15.75" customHeight="1">
      <c r="A261" s="113">
        <v>41</v>
      </c>
      <c r="B261" s="113" t="s">
        <v>160</v>
      </c>
      <c r="C261" s="84" t="s">
        <v>17</v>
      </c>
      <c r="D261" s="79">
        <f>D265</f>
        <v>1726.97</v>
      </c>
      <c r="E261" s="84" t="s">
        <v>17</v>
      </c>
      <c r="F261" s="79" t="s">
        <v>49</v>
      </c>
      <c r="G261" s="84" t="s">
        <v>17</v>
      </c>
      <c r="H261" s="79" t="s">
        <v>32</v>
      </c>
      <c r="I261" s="94" t="s">
        <v>144</v>
      </c>
      <c r="J261" s="113" t="s">
        <v>172</v>
      </c>
      <c r="K261" s="113"/>
      <c r="L261" s="48"/>
    </row>
    <row r="262" spans="1:12" ht="15" customHeight="1">
      <c r="A262" s="113"/>
      <c r="B262" s="113"/>
      <c r="C262" s="86" t="s">
        <v>10</v>
      </c>
      <c r="D262" s="79"/>
      <c r="E262" s="86" t="s">
        <v>10</v>
      </c>
      <c r="F262" s="85"/>
      <c r="G262" s="86" t="s">
        <v>10</v>
      </c>
      <c r="H262" s="85"/>
      <c r="I262" s="90"/>
      <c r="J262" s="113"/>
      <c r="K262" s="113"/>
      <c r="L262" s="48"/>
    </row>
    <row r="263" spans="1:12" ht="15.75" customHeight="1">
      <c r="A263" s="113"/>
      <c r="B263" s="113"/>
      <c r="C263" s="87" t="s">
        <v>3</v>
      </c>
      <c r="D263" s="79"/>
      <c r="E263" s="87" t="s">
        <v>3</v>
      </c>
      <c r="F263" s="85"/>
      <c r="G263" s="87" t="s">
        <v>3</v>
      </c>
      <c r="H263" s="85"/>
      <c r="I263" s="90"/>
      <c r="J263" s="113"/>
      <c r="K263" s="113"/>
      <c r="L263" s="48"/>
    </row>
    <row r="264" spans="1:12" ht="15.75" customHeight="1">
      <c r="A264" s="113"/>
      <c r="B264" s="113"/>
      <c r="C264" s="87" t="s">
        <v>4</v>
      </c>
      <c r="D264" s="79"/>
      <c r="E264" s="87" t="s">
        <v>4</v>
      </c>
      <c r="F264" s="85"/>
      <c r="G264" s="87" t="s">
        <v>4</v>
      </c>
      <c r="H264" s="85"/>
      <c r="I264" s="90"/>
      <c r="J264" s="113"/>
      <c r="K264" s="113"/>
      <c r="L264" s="48"/>
    </row>
    <row r="265" spans="1:12" ht="15.75" customHeight="1">
      <c r="A265" s="113"/>
      <c r="B265" s="113"/>
      <c r="C265" s="87" t="s">
        <v>5</v>
      </c>
      <c r="D265" s="79">
        <v>1726.97</v>
      </c>
      <c r="E265" s="87" t="s">
        <v>5</v>
      </c>
      <c r="F265" s="85"/>
      <c r="G265" s="87" t="s">
        <v>5</v>
      </c>
      <c r="H265" s="85"/>
      <c r="I265" s="90"/>
      <c r="J265" s="113"/>
      <c r="K265" s="113"/>
      <c r="L265" s="48"/>
    </row>
    <row r="266" spans="1:12" ht="15.75" customHeight="1">
      <c r="A266" s="113"/>
      <c r="B266" s="113"/>
      <c r="C266" s="87" t="s">
        <v>6</v>
      </c>
      <c r="D266" s="79"/>
      <c r="E266" s="87" t="s">
        <v>6</v>
      </c>
      <c r="F266" s="85"/>
      <c r="G266" s="87" t="s">
        <v>6</v>
      </c>
      <c r="H266" s="85"/>
      <c r="I266" s="90"/>
      <c r="J266" s="113"/>
      <c r="K266" s="113"/>
      <c r="L266" s="48"/>
    </row>
    <row r="267" spans="1:12" ht="15.75" customHeight="1">
      <c r="A267" s="113">
        <v>42</v>
      </c>
      <c r="B267" s="113" t="s">
        <v>43</v>
      </c>
      <c r="C267" s="84" t="s">
        <v>17</v>
      </c>
      <c r="D267" s="79">
        <f>D271</f>
        <v>1877.452</v>
      </c>
      <c r="E267" s="84" t="s">
        <v>17</v>
      </c>
      <c r="F267" s="79" t="s">
        <v>49</v>
      </c>
      <c r="G267" s="84" t="s">
        <v>17</v>
      </c>
      <c r="H267" s="79" t="s">
        <v>32</v>
      </c>
      <c r="I267" s="94" t="s">
        <v>144</v>
      </c>
      <c r="J267" s="113"/>
      <c r="K267" s="113"/>
      <c r="L267" s="48"/>
    </row>
    <row r="268" spans="1:12" ht="15" customHeight="1">
      <c r="A268" s="113"/>
      <c r="B268" s="113"/>
      <c r="C268" s="86" t="s">
        <v>10</v>
      </c>
      <c r="D268" s="79"/>
      <c r="E268" s="86" t="s">
        <v>10</v>
      </c>
      <c r="F268" s="85"/>
      <c r="G268" s="86" t="s">
        <v>10</v>
      </c>
      <c r="H268" s="85"/>
      <c r="I268" s="90"/>
      <c r="J268" s="114" t="s">
        <v>172</v>
      </c>
      <c r="K268" s="113"/>
      <c r="L268" s="48"/>
    </row>
    <row r="269" spans="1:12" ht="15.75" customHeight="1">
      <c r="A269" s="113"/>
      <c r="B269" s="113"/>
      <c r="C269" s="87" t="s">
        <v>3</v>
      </c>
      <c r="D269" s="79"/>
      <c r="E269" s="87" t="s">
        <v>3</v>
      </c>
      <c r="F269" s="85"/>
      <c r="G269" s="87" t="s">
        <v>3</v>
      </c>
      <c r="H269" s="85"/>
      <c r="I269" s="90"/>
      <c r="J269" s="115"/>
      <c r="K269" s="113"/>
      <c r="L269" s="48"/>
    </row>
    <row r="270" spans="1:12" ht="15.75" customHeight="1">
      <c r="A270" s="113"/>
      <c r="B270" s="113"/>
      <c r="C270" s="87" t="s">
        <v>4</v>
      </c>
      <c r="D270" s="79"/>
      <c r="E270" s="87" t="s">
        <v>4</v>
      </c>
      <c r="F270" s="85"/>
      <c r="G270" s="87" t="s">
        <v>4</v>
      </c>
      <c r="H270" s="85"/>
      <c r="I270" s="90"/>
      <c r="J270" s="115"/>
      <c r="K270" s="113"/>
      <c r="L270" s="48"/>
    </row>
    <row r="271" spans="1:12" ht="15.75" customHeight="1">
      <c r="A271" s="113"/>
      <c r="B271" s="113"/>
      <c r="C271" s="87" t="s">
        <v>5</v>
      </c>
      <c r="D271" s="79">
        <v>1877.452</v>
      </c>
      <c r="E271" s="87" t="s">
        <v>5</v>
      </c>
      <c r="F271" s="85"/>
      <c r="G271" s="87" t="s">
        <v>5</v>
      </c>
      <c r="H271" s="85"/>
      <c r="I271" s="90"/>
      <c r="J271" s="115"/>
      <c r="K271" s="113"/>
      <c r="L271" s="48"/>
    </row>
    <row r="272" spans="1:12" ht="40.5" customHeight="1">
      <c r="A272" s="113"/>
      <c r="B272" s="113"/>
      <c r="C272" s="87" t="s">
        <v>6</v>
      </c>
      <c r="D272" s="79"/>
      <c r="E272" s="87" t="s">
        <v>6</v>
      </c>
      <c r="F272" s="85"/>
      <c r="G272" s="87" t="s">
        <v>6</v>
      </c>
      <c r="H272" s="85"/>
      <c r="I272" s="90"/>
      <c r="J272" s="116"/>
      <c r="K272" s="113"/>
      <c r="L272" s="48"/>
    </row>
    <row r="273" spans="1:13" ht="15.75" customHeight="1">
      <c r="A273" s="113">
        <v>43</v>
      </c>
      <c r="B273" s="113" t="s">
        <v>161</v>
      </c>
      <c r="C273" s="84" t="s">
        <v>17</v>
      </c>
      <c r="D273" s="79">
        <f>D277</f>
        <v>1153.6199999999999</v>
      </c>
      <c r="E273" s="84" t="s">
        <v>17</v>
      </c>
      <c r="F273" s="79" t="s">
        <v>49</v>
      </c>
      <c r="G273" s="84" t="s">
        <v>17</v>
      </c>
      <c r="H273" s="79" t="s">
        <v>32</v>
      </c>
      <c r="I273" s="94" t="s">
        <v>144</v>
      </c>
      <c r="J273" s="114" t="s">
        <v>172</v>
      </c>
      <c r="K273" s="113"/>
      <c r="L273" s="48"/>
    </row>
    <row r="274" spans="1:13" ht="15" customHeight="1">
      <c r="A274" s="113"/>
      <c r="B274" s="113"/>
      <c r="C274" s="86" t="s">
        <v>10</v>
      </c>
      <c r="D274" s="79"/>
      <c r="E274" s="86" t="s">
        <v>10</v>
      </c>
      <c r="F274" s="85"/>
      <c r="G274" s="86" t="s">
        <v>10</v>
      </c>
      <c r="H274" s="85"/>
      <c r="I274" s="90"/>
      <c r="J274" s="115"/>
      <c r="K274" s="113"/>
      <c r="L274" s="48"/>
    </row>
    <row r="275" spans="1:13" ht="15.75" customHeight="1">
      <c r="A275" s="113"/>
      <c r="B275" s="113"/>
      <c r="C275" s="87" t="s">
        <v>3</v>
      </c>
      <c r="D275" s="79"/>
      <c r="E275" s="87" t="s">
        <v>3</v>
      </c>
      <c r="F275" s="85"/>
      <c r="G275" s="87" t="s">
        <v>3</v>
      </c>
      <c r="H275" s="85"/>
      <c r="I275" s="90"/>
      <c r="J275" s="115"/>
      <c r="K275" s="113"/>
      <c r="L275" s="48"/>
    </row>
    <row r="276" spans="1:13" ht="15.75" customHeight="1">
      <c r="A276" s="113"/>
      <c r="B276" s="113"/>
      <c r="C276" s="87" t="s">
        <v>4</v>
      </c>
      <c r="D276" s="79"/>
      <c r="E276" s="87" t="s">
        <v>4</v>
      </c>
      <c r="F276" s="85"/>
      <c r="G276" s="87" t="s">
        <v>4</v>
      </c>
      <c r="H276" s="85"/>
      <c r="I276" s="90"/>
      <c r="J276" s="115"/>
      <c r="K276" s="113"/>
      <c r="L276" s="48"/>
    </row>
    <row r="277" spans="1:13" ht="15.75" customHeight="1">
      <c r="A277" s="113"/>
      <c r="B277" s="113"/>
      <c r="C277" s="87" t="s">
        <v>5</v>
      </c>
      <c r="D277" s="79">
        <v>1153.6199999999999</v>
      </c>
      <c r="E277" s="87" t="s">
        <v>5</v>
      </c>
      <c r="F277" s="85"/>
      <c r="G277" s="87" t="s">
        <v>5</v>
      </c>
      <c r="H277" s="85"/>
      <c r="I277" s="90"/>
      <c r="J277" s="115"/>
      <c r="K277" s="113"/>
      <c r="L277" s="48"/>
    </row>
    <row r="278" spans="1:13" ht="33.75" customHeight="1">
      <c r="A278" s="113"/>
      <c r="B278" s="113"/>
      <c r="C278" s="87" t="s">
        <v>6</v>
      </c>
      <c r="D278" s="79"/>
      <c r="E278" s="87" t="s">
        <v>6</v>
      </c>
      <c r="F278" s="85"/>
      <c r="G278" s="87" t="s">
        <v>6</v>
      </c>
      <c r="H278" s="85"/>
      <c r="I278" s="90"/>
      <c r="J278" s="116"/>
      <c r="K278" s="113"/>
      <c r="L278" s="48"/>
    </row>
    <row r="279" spans="1:13" ht="15.75" customHeight="1">
      <c r="A279" s="113">
        <v>44</v>
      </c>
      <c r="B279" s="113" t="s">
        <v>162</v>
      </c>
      <c r="C279" s="84" t="s">
        <v>17</v>
      </c>
      <c r="D279" s="79">
        <f>D283</f>
        <v>3298.6959999999999</v>
      </c>
      <c r="E279" s="84" t="s">
        <v>17</v>
      </c>
      <c r="F279" s="79" t="s">
        <v>49</v>
      </c>
      <c r="G279" s="84" t="s">
        <v>17</v>
      </c>
      <c r="H279" s="79" t="s">
        <v>32</v>
      </c>
      <c r="I279" s="94" t="s">
        <v>144</v>
      </c>
      <c r="J279" s="113" t="s">
        <v>172</v>
      </c>
      <c r="K279" s="113"/>
      <c r="L279" s="48"/>
    </row>
    <row r="280" spans="1:13" ht="15" customHeight="1">
      <c r="A280" s="113"/>
      <c r="B280" s="113"/>
      <c r="C280" s="86" t="s">
        <v>10</v>
      </c>
      <c r="D280" s="79"/>
      <c r="E280" s="86" t="s">
        <v>10</v>
      </c>
      <c r="F280" s="85"/>
      <c r="G280" s="86" t="s">
        <v>10</v>
      </c>
      <c r="H280" s="85"/>
      <c r="I280" s="90"/>
      <c r="J280" s="113"/>
      <c r="K280" s="113"/>
      <c r="L280" s="48"/>
      <c r="M280" s="22"/>
    </row>
    <row r="281" spans="1:13" ht="15.75" customHeight="1">
      <c r="A281" s="113"/>
      <c r="B281" s="113"/>
      <c r="C281" s="87" t="s">
        <v>3</v>
      </c>
      <c r="D281" s="79"/>
      <c r="E281" s="87" t="s">
        <v>3</v>
      </c>
      <c r="F281" s="85"/>
      <c r="G281" s="87" t="s">
        <v>3</v>
      </c>
      <c r="H281" s="85"/>
      <c r="I281" s="90"/>
      <c r="J281" s="113"/>
      <c r="K281" s="113"/>
      <c r="L281" s="48"/>
      <c r="M281" s="23"/>
    </row>
    <row r="282" spans="1:13" ht="15.75" customHeight="1">
      <c r="A282" s="113"/>
      <c r="B282" s="113"/>
      <c r="C282" s="87" t="s">
        <v>4</v>
      </c>
      <c r="D282" s="79"/>
      <c r="E282" s="87" t="s">
        <v>4</v>
      </c>
      <c r="F282" s="85"/>
      <c r="G282" s="87" t="s">
        <v>4</v>
      </c>
      <c r="H282" s="85"/>
      <c r="I282" s="90"/>
      <c r="J282" s="113"/>
      <c r="K282" s="113"/>
      <c r="L282" s="48"/>
      <c r="M282" s="24"/>
    </row>
    <row r="283" spans="1:13" ht="15.75" customHeight="1">
      <c r="A283" s="113"/>
      <c r="B283" s="113"/>
      <c r="C283" s="87" t="s">
        <v>5</v>
      </c>
      <c r="D283" s="79">
        <v>3298.6959999999999</v>
      </c>
      <c r="E283" s="87" t="s">
        <v>5</v>
      </c>
      <c r="F283" s="85"/>
      <c r="G283" s="87" t="s">
        <v>5</v>
      </c>
      <c r="H283" s="85"/>
      <c r="I283" s="90"/>
      <c r="J283" s="113"/>
      <c r="K283" s="113"/>
      <c r="L283" s="48"/>
    </row>
    <row r="284" spans="1:13" ht="15.75" customHeight="1">
      <c r="A284" s="113"/>
      <c r="B284" s="113"/>
      <c r="C284" s="87" t="s">
        <v>6</v>
      </c>
      <c r="D284" s="79"/>
      <c r="E284" s="87" t="s">
        <v>6</v>
      </c>
      <c r="F284" s="85"/>
      <c r="G284" s="87" t="s">
        <v>6</v>
      </c>
      <c r="H284" s="85"/>
      <c r="I284" s="90"/>
      <c r="J284" s="113"/>
      <c r="K284" s="113"/>
      <c r="L284" s="48"/>
    </row>
    <row r="285" spans="1:13" ht="15.75" customHeight="1">
      <c r="A285" s="113">
        <v>45</v>
      </c>
      <c r="B285" s="113" t="s">
        <v>163</v>
      </c>
      <c r="C285" s="84" t="s">
        <v>17</v>
      </c>
      <c r="D285" s="79">
        <f>D289</f>
        <v>2103.9949999999999</v>
      </c>
      <c r="E285" s="84" t="s">
        <v>17</v>
      </c>
      <c r="F285" s="79" t="s">
        <v>49</v>
      </c>
      <c r="G285" s="84" t="s">
        <v>17</v>
      </c>
      <c r="H285" s="79" t="s">
        <v>32</v>
      </c>
      <c r="I285" s="94" t="s">
        <v>144</v>
      </c>
      <c r="J285" s="113" t="s">
        <v>172</v>
      </c>
      <c r="K285" s="113"/>
      <c r="L285" s="48"/>
    </row>
    <row r="286" spans="1:13" ht="15.75" customHeight="1">
      <c r="A286" s="113"/>
      <c r="B286" s="113"/>
      <c r="C286" s="86" t="s">
        <v>10</v>
      </c>
      <c r="D286" s="79"/>
      <c r="E286" s="86" t="s">
        <v>10</v>
      </c>
      <c r="F286" s="85"/>
      <c r="G286" s="86" t="s">
        <v>10</v>
      </c>
      <c r="H286" s="85"/>
      <c r="I286" s="90"/>
      <c r="J286" s="113"/>
      <c r="K286" s="113"/>
      <c r="L286" s="48"/>
    </row>
    <row r="287" spans="1:13" ht="15.75" customHeight="1">
      <c r="A287" s="113"/>
      <c r="B287" s="113"/>
      <c r="C287" s="87" t="s">
        <v>3</v>
      </c>
      <c r="D287" s="79"/>
      <c r="E287" s="87" t="s">
        <v>3</v>
      </c>
      <c r="F287" s="85"/>
      <c r="G287" s="87" t="s">
        <v>3</v>
      </c>
      <c r="H287" s="85"/>
      <c r="I287" s="90"/>
      <c r="J287" s="113"/>
      <c r="K287" s="113"/>
      <c r="L287" s="48"/>
    </row>
    <row r="288" spans="1:13" ht="15.75" customHeight="1">
      <c r="A288" s="113"/>
      <c r="B288" s="113"/>
      <c r="C288" s="87" t="s">
        <v>4</v>
      </c>
      <c r="D288" s="79"/>
      <c r="E288" s="87" t="s">
        <v>4</v>
      </c>
      <c r="F288" s="85"/>
      <c r="G288" s="87" t="s">
        <v>4</v>
      </c>
      <c r="H288" s="85"/>
      <c r="I288" s="90"/>
      <c r="J288" s="113"/>
      <c r="K288" s="113"/>
      <c r="L288" s="48"/>
    </row>
    <row r="289" spans="1:13" ht="15.75" customHeight="1">
      <c r="A289" s="113"/>
      <c r="B289" s="113"/>
      <c r="C289" s="87" t="s">
        <v>5</v>
      </c>
      <c r="D289" s="79">
        <v>2103.9949999999999</v>
      </c>
      <c r="E289" s="87" t="s">
        <v>5</v>
      </c>
      <c r="F289" s="85"/>
      <c r="G289" s="87" t="s">
        <v>5</v>
      </c>
      <c r="H289" s="85"/>
      <c r="I289" s="90"/>
      <c r="J289" s="113"/>
      <c r="K289" s="113"/>
      <c r="L289" s="48"/>
    </row>
    <row r="290" spans="1:13" ht="36.75" customHeight="1">
      <c r="A290" s="113"/>
      <c r="B290" s="113"/>
      <c r="C290" s="87" t="s">
        <v>6</v>
      </c>
      <c r="D290" s="79"/>
      <c r="E290" s="87" t="s">
        <v>6</v>
      </c>
      <c r="F290" s="85"/>
      <c r="G290" s="87" t="s">
        <v>6</v>
      </c>
      <c r="H290" s="85"/>
      <c r="I290" s="90"/>
      <c r="J290" s="113"/>
      <c r="K290" s="113"/>
      <c r="L290" s="48"/>
    </row>
    <row r="291" spans="1:13" ht="15.75" customHeight="1">
      <c r="A291" s="113">
        <v>46</v>
      </c>
      <c r="B291" s="113" t="s">
        <v>164</v>
      </c>
      <c r="C291" s="84" t="s">
        <v>17</v>
      </c>
      <c r="D291" s="79">
        <f>D295</f>
        <v>1669.136</v>
      </c>
      <c r="E291" s="84" t="s">
        <v>17</v>
      </c>
      <c r="F291" s="79" t="s">
        <v>49</v>
      </c>
      <c r="G291" s="84" t="s">
        <v>17</v>
      </c>
      <c r="H291" s="79" t="s">
        <v>32</v>
      </c>
      <c r="I291" s="94" t="s">
        <v>144</v>
      </c>
      <c r="J291" s="113" t="s">
        <v>172</v>
      </c>
      <c r="K291" s="113" t="s">
        <v>52</v>
      </c>
      <c r="L291" s="48"/>
    </row>
    <row r="292" spans="1:13" ht="15" customHeight="1">
      <c r="A292" s="113"/>
      <c r="B292" s="113"/>
      <c r="C292" s="86" t="s">
        <v>10</v>
      </c>
      <c r="D292" s="79"/>
      <c r="E292" s="86" t="s">
        <v>10</v>
      </c>
      <c r="F292" s="85"/>
      <c r="G292" s="86" t="s">
        <v>10</v>
      </c>
      <c r="H292" s="85"/>
      <c r="I292" s="90"/>
      <c r="J292" s="113"/>
      <c r="K292" s="134"/>
      <c r="L292" s="48"/>
    </row>
    <row r="293" spans="1:13" ht="15.75" customHeight="1">
      <c r="A293" s="113"/>
      <c r="B293" s="113"/>
      <c r="C293" s="87" t="s">
        <v>3</v>
      </c>
      <c r="D293" s="79"/>
      <c r="E293" s="87" t="s">
        <v>3</v>
      </c>
      <c r="F293" s="85"/>
      <c r="G293" s="87" t="s">
        <v>3</v>
      </c>
      <c r="H293" s="85"/>
      <c r="I293" s="90"/>
      <c r="J293" s="113"/>
      <c r="K293" s="134"/>
      <c r="L293" s="48"/>
    </row>
    <row r="294" spans="1:13" ht="15.75" customHeight="1">
      <c r="A294" s="113"/>
      <c r="B294" s="113"/>
      <c r="C294" s="87" t="s">
        <v>4</v>
      </c>
      <c r="D294" s="79"/>
      <c r="E294" s="87" t="s">
        <v>4</v>
      </c>
      <c r="F294" s="85"/>
      <c r="G294" s="87" t="s">
        <v>4</v>
      </c>
      <c r="H294" s="85"/>
      <c r="I294" s="90"/>
      <c r="J294" s="113"/>
      <c r="K294" s="134"/>
      <c r="L294" s="48"/>
    </row>
    <row r="295" spans="1:13" ht="27" customHeight="1">
      <c r="A295" s="113"/>
      <c r="B295" s="113"/>
      <c r="C295" s="87" t="s">
        <v>5</v>
      </c>
      <c r="D295" s="79">
        <v>1669.136</v>
      </c>
      <c r="E295" s="87" t="s">
        <v>5</v>
      </c>
      <c r="F295" s="85"/>
      <c r="G295" s="87" t="s">
        <v>5</v>
      </c>
      <c r="H295" s="85"/>
      <c r="I295" s="90"/>
      <c r="J295" s="113"/>
      <c r="K295" s="134"/>
      <c r="L295" s="48"/>
    </row>
    <row r="296" spans="1:13" ht="19.5" customHeight="1">
      <c r="A296" s="113"/>
      <c r="B296" s="113"/>
      <c r="C296" s="87" t="s">
        <v>6</v>
      </c>
      <c r="D296" s="79"/>
      <c r="E296" s="87" t="s">
        <v>6</v>
      </c>
      <c r="F296" s="85"/>
      <c r="G296" s="87" t="s">
        <v>6</v>
      </c>
      <c r="H296" s="85"/>
      <c r="I296" s="90"/>
      <c r="J296" s="113"/>
      <c r="K296" s="134"/>
      <c r="L296" s="48"/>
    </row>
    <row r="297" spans="1:13" ht="15.75" customHeight="1">
      <c r="A297" s="113">
        <v>47</v>
      </c>
      <c r="B297" s="113" t="s">
        <v>165</v>
      </c>
      <c r="C297" s="84" t="s">
        <v>17</v>
      </c>
      <c r="D297" s="79">
        <f>D301</f>
        <v>585.63</v>
      </c>
      <c r="E297" s="84" t="s">
        <v>17</v>
      </c>
      <c r="F297" s="79" t="s">
        <v>49</v>
      </c>
      <c r="G297" s="84" t="s">
        <v>17</v>
      </c>
      <c r="H297" s="79" t="s">
        <v>32</v>
      </c>
      <c r="I297" s="94" t="s">
        <v>144</v>
      </c>
      <c r="J297" s="113" t="s">
        <v>172</v>
      </c>
      <c r="K297" s="134"/>
      <c r="L297" s="48"/>
    </row>
    <row r="298" spans="1:13" ht="15" customHeight="1">
      <c r="A298" s="113"/>
      <c r="B298" s="113"/>
      <c r="C298" s="86" t="s">
        <v>10</v>
      </c>
      <c r="D298" s="79"/>
      <c r="E298" s="86" t="s">
        <v>10</v>
      </c>
      <c r="F298" s="85"/>
      <c r="G298" s="86" t="s">
        <v>10</v>
      </c>
      <c r="H298" s="85"/>
      <c r="I298" s="90"/>
      <c r="J298" s="113"/>
      <c r="K298" s="134"/>
      <c r="L298" s="48"/>
    </row>
    <row r="299" spans="1:13" ht="15.75" customHeight="1">
      <c r="A299" s="113"/>
      <c r="B299" s="113"/>
      <c r="C299" s="87" t="s">
        <v>3</v>
      </c>
      <c r="D299" s="79"/>
      <c r="E299" s="87" t="s">
        <v>3</v>
      </c>
      <c r="F299" s="85"/>
      <c r="G299" s="87" t="s">
        <v>3</v>
      </c>
      <c r="H299" s="85"/>
      <c r="I299" s="90"/>
      <c r="J299" s="113"/>
      <c r="K299" s="134"/>
      <c r="L299" s="48"/>
      <c r="M299" s="26"/>
    </row>
    <row r="300" spans="1:13" ht="15.75" customHeight="1">
      <c r="A300" s="113"/>
      <c r="B300" s="113"/>
      <c r="C300" s="87" t="s">
        <v>4</v>
      </c>
      <c r="D300" s="79"/>
      <c r="E300" s="87" t="s">
        <v>4</v>
      </c>
      <c r="F300" s="85"/>
      <c r="G300" s="87" t="s">
        <v>4</v>
      </c>
      <c r="H300" s="85"/>
      <c r="I300" s="90"/>
      <c r="J300" s="113"/>
      <c r="K300" s="134"/>
      <c r="L300" s="49"/>
    </row>
    <row r="301" spans="1:13" ht="15.75" customHeight="1">
      <c r="A301" s="113"/>
      <c r="B301" s="113"/>
      <c r="C301" s="87" t="s">
        <v>5</v>
      </c>
      <c r="D301" s="79">
        <v>585.63</v>
      </c>
      <c r="E301" s="87" t="s">
        <v>5</v>
      </c>
      <c r="F301" s="85"/>
      <c r="G301" s="87" t="s">
        <v>5</v>
      </c>
      <c r="H301" s="85"/>
      <c r="I301" s="90"/>
      <c r="J301" s="113"/>
      <c r="K301" s="134"/>
      <c r="L301" s="48">
        <v>5222.5</v>
      </c>
    </row>
    <row r="302" spans="1:13" ht="35.450000000000003" customHeight="1">
      <c r="A302" s="113"/>
      <c r="B302" s="113"/>
      <c r="C302" s="87" t="s">
        <v>6</v>
      </c>
      <c r="D302" s="79"/>
      <c r="E302" s="87" t="s">
        <v>6</v>
      </c>
      <c r="F302" s="85"/>
      <c r="G302" s="87" t="s">
        <v>6</v>
      </c>
      <c r="H302" s="85"/>
      <c r="I302" s="90"/>
      <c r="J302" s="113"/>
      <c r="K302" s="134"/>
      <c r="L302" s="48"/>
    </row>
    <row r="303" spans="1:13" ht="15.75" customHeight="1">
      <c r="A303" s="113">
        <v>48</v>
      </c>
      <c r="B303" s="113" t="s">
        <v>166</v>
      </c>
      <c r="C303" s="84" t="s">
        <v>17</v>
      </c>
      <c r="D303" s="79">
        <f>D307</f>
        <v>549.04</v>
      </c>
      <c r="E303" s="84" t="s">
        <v>17</v>
      </c>
      <c r="F303" s="79" t="s">
        <v>49</v>
      </c>
      <c r="G303" s="84" t="s">
        <v>17</v>
      </c>
      <c r="H303" s="79" t="s">
        <v>32</v>
      </c>
      <c r="I303" s="94" t="s">
        <v>144</v>
      </c>
      <c r="J303" s="113" t="s">
        <v>173</v>
      </c>
      <c r="K303" s="134"/>
      <c r="L303" s="48"/>
    </row>
    <row r="304" spans="1:13" ht="15" customHeight="1">
      <c r="A304" s="113"/>
      <c r="B304" s="113"/>
      <c r="C304" s="86" t="s">
        <v>10</v>
      </c>
      <c r="D304" s="79"/>
      <c r="E304" s="86" t="s">
        <v>10</v>
      </c>
      <c r="F304" s="85"/>
      <c r="G304" s="86" t="s">
        <v>10</v>
      </c>
      <c r="H304" s="85"/>
      <c r="I304" s="90"/>
      <c r="J304" s="113"/>
      <c r="K304" s="134"/>
      <c r="L304" s="48"/>
    </row>
    <row r="305" spans="1:17" ht="15.75" customHeight="1">
      <c r="A305" s="113"/>
      <c r="B305" s="113"/>
      <c r="C305" s="87" t="s">
        <v>3</v>
      </c>
      <c r="D305" s="79"/>
      <c r="E305" s="87" t="s">
        <v>3</v>
      </c>
      <c r="F305" s="85"/>
      <c r="G305" s="87" t="s">
        <v>3</v>
      </c>
      <c r="H305" s="85"/>
      <c r="I305" s="90"/>
      <c r="J305" s="113"/>
      <c r="K305" s="134"/>
      <c r="L305" s="48"/>
    </row>
    <row r="306" spans="1:17" ht="15.75" customHeight="1">
      <c r="A306" s="113"/>
      <c r="B306" s="113"/>
      <c r="C306" s="87" t="s">
        <v>4</v>
      </c>
      <c r="D306" s="79"/>
      <c r="E306" s="87" t="s">
        <v>4</v>
      </c>
      <c r="F306" s="85"/>
      <c r="G306" s="87" t="s">
        <v>4</v>
      </c>
      <c r="H306" s="85"/>
      <c r="I306" s="90"/>
      <c r="J306" s="113"/>
      <c r="K306" s="134"/>
      <c r="L306" s="48"/>
      <c r="O306" s="2"/>
      <c r="P306" s="2"/>
      <c r="Q306" s="2"/>
    </row>
    <row r="307" spans="1:17" ht="15.75" customHeight="1">
      <c r="A307" s="113"/>
      <c r="B307" s="113"/>
      <c r="C307" s="87" t="s">
        <v>5</v>
      </c>
      <c r="D307" s="79">
        <v>549.04</v>
      </c>
      <c r="E307" s="87" t="s">
        <v>5</v>
      </c>
      <c r="F307" s="85"/>
      <c r="G307" s="87" t="s">
        <v>5</v>
      </c>
      <c r="H307" s="85"/>
      <c r="I307" s="90"/>
      <c r="J307" s="113"/>
      <c r="K307" s="134"/>
      <c r="L307" s="51"/>
      <c r="M307" s="30"/>
      <c r="O307" s="2"/>
      <c r="P307" s="2"/>
      <c r="Q307" s="2"/>
    </row>
    <row r="308" spans="1:17" ht="24" customHeight="1">
      <c r="A308" s="113"/>
      <c r="B308" s="113"/>
      <c r="C308" s="87" t="s">
        <v>6</v>
      </c>
      <c r="D308" s="79"/>
      <c r="E308" s="87" t="s">
        <v>6</v>
      </c>
      <c r="F308" s="85"/>
      <c r="G308" s="87" t="s">
        <v>6</v>
      </c>
      <c r="H308" s="85"/>
      <c r="I308" s="90"/>
      <c r="J308" s="113"/>
      <c r="K308" s="134"/>
      <c r="L308" s="51"/>
      <c r="O308" s="2"/>
      <c r="P308" s="2"/>
      <c r="Q308" s="2"/>
    </row>
    <row r="309" spans="1:17" ht="21.75" customHeight="1">
      <c r="A309" s="113">
        <v>49</v>
      </c>
      <c r="B309" s="113" t="s">
        <v>53</v>
      </c>
      <c r="C309" s="84" t="s">
        <v>17</v>
      </c>
      <c r="D309" s="79">
        <f>SUM(D311:D314)</f>
        <v>2300</v>
      </c>
      <c r="E309" s="84" t="s">
        <v>17</v>
      </c>
      <c r="F309" s="85">
        <v>0</v>
      </c>
      <c r="G309" s="84" t="s">
        <v>17</v>
      </c>
      <c r="H309" s="85">
        <v>2000</v>
      </c>
      <c r="I309" s="94" t="s">
        <v>146</v>
      </c>
      <c r="J309" s="113"/>
      <c r="K309" s="134"/>
      <c r="L309" s="52"/>
      <c r="O309" s="2"/>
      <c r="P309" s="2"/>
      <c r="Q309" s="2"/>
    </row>
    <row r="310" spans="1:17" ht="30.2" customHeight="1">
      <c r="A310" s="113"/>
      <c r="B310" s="113"/>
      <c r="C310" s="86" t="s">
        <v>10</v>
      </c>
      <c r="D310" s="79"/>
      <c r="E310" s="86" t="s">
        <v>10</v>
      </c>
      <c r="F310" s="85"/>
      <c r="G310" s="86" t="s">
        <v>10</v>
      </c>
      <c r="H310" s="85"/>
      <c r="I310" s="90"/>
      <c r="J310" s="113"/>
      <c r="K310" s="134"/>
      <c r="L310" s="52"/>
      <c r="M310" s="2"/>
      <c r="O310" s="2"/>
      <c r="P310" s="2"/>
      <c r="Q310" s="2"/>
    </row>
    <row r="311" spans="1:17" ht="15.75" customHeight="1">
      <c r="A311" s="113"/>
      <c r="B311" s="113"/>
      <c r="C311" s="87" t="s">
        <v>3</v>
      </c>
      <c r="D311" s="79"/>
      <c r="E311" s="87" t="s">
        <v>3</v>
      </c>
      <c r="F311" s="85"/>
      <c r="G311" s="87" t="s">
        <v>3</v>
      </c>
      <c r="H311" s="85"/>
      <c r="I311" s="90"/>
      <c r="J311" s="113"/>
      <c r="K311" s="134"/>
      <c r="L311" s="52"/>
      <c r="M311" s="31"/>
      <c r="O311" s="2"/>
      <c r="P311" s="2"/>
      <c r="Q311" s="2"/>
    </row>
    <row r="312" spans="1:17" ht="15.75" customHeight="1">
      <c r="A312" s="113"/>
      <c r="B312" s="113"/>
      <c r="C312" s="87" t="s">
        <v>4</v>
      </c>
      <c r="D312" s="79"/>
      <c r="E312" s="87" t="s">
        <v>4</v>
      </c>
      <c r="F312" s="85"/>
      <c r="G312" s="87" t="s">
        <v>4</v>
      </c>
      <c r="H312" s="85"/>
      <c r="I312" s="90"/>
      <c r="J312" s="113"/>
      <c r="K312" s="134"/>
      <c r="L312" s="53"/>
      <c r="M312" s="81"/>
      <c r="N312" s="82"/>
    </row>
    <row r="313" spans="1:17" ht="15.75" customHeight="1">
      <c r="A313" s="113"/>
      <c r="B313" s="113"/>
      <c r="C313" s="87" t="s">
        <v>5</v>
      </c>
      <c r="D313" s="79">
        <v>2300</v>
      </c>
      <c r="E313" s="87" t="s">
        <v>5</v>
      </c>
      <c r="F313" s="85">
        <v>0</v>
      </c>
      <c r="G313" s="87" t="s">
        <v>5</v>
      </c>
      <c r="H313" s="85">
        <v>2000</v>
      </c>
      <c r="I313" s="90"/>
      <c r="J313" s="113"/>
      <c r="K313" s="134"/>
      <c r="L313" s="53"/>
      <c r="M313" s="83"/>
      <c r="N313" s="82"/>
    </row>
    <row r="314" spans="1:17" ht="22.7" customHeight="1">
      <c r="A314" s="113"/>
      <c r="B314" s="113"/>
      <c r="C314" s="87" t="s">
        <v>6</v>
      </c>
      <c r="D314" s="79"/>
      <c r="E314" s="87" t="s">
        <v>6</v>
      </c>
      <c r="F314" s="85"/>
      <c r="G314" s="87" t="s">
        <v>6</v>
      </c>
      <c r="H314" s="85"/>
      <c r="I314" s="90"/>
      <c r="J314" s="113"/>
      <c r="K314" s="134"/>
      <c r="L314" s="51"/>
      <c r="M314" s="2"/>
    </row>
    <row r="315" spans="1:17" s="2" customFormat="1" ht="23.25" customHeight="1">
      <c r="A315" s="113">
        <v>50</v>
      </c>
      <c r="B315" s="113" t="s">
        <v>120</v>
      </c>
      <c r="C315" s="84" t="s">
        <v>17</v>
      </c>
      <c r="D315" s="79">
        <f>SUM(D318:D320)</f>
        <v>1200</v>
      </c>
      <c r="E315" s="84" t="s">
        <v>17</v>
      </c>
      <c r="F315" s="85">
        <f>F319</f>
        <v>150</v>
      </c>
      <c r="G315" s="84" t="s">
        <v>17</v>
      </c>
      <c r="H315" s="85">
        <v>4000</v>
      </c>
      <c r="I315" s="94">
        <v>46022</v>
      </c>
      <c r="J315" s="114" t="s">
        <v>172</v>
      </c>
      <c r="K315" s="134"/>
      <c r="L315" s="48"/>
      <c r="O315"/>
      <c r="P315"/>
      <c r="Q315"/>
    </row>
    <row r="316" spans="1:17" s="2" customFormat="1" ht="24" customHeight="1">
      <c r="A316" s="113"/>
      <c r="B316" s="113"/>
      <c r="C316" s="86" t="s">
        <v>10</v>
      </c>
      <c r="D316" s="79"/>
      <c r="E316" s="86" t="s">
        <v>10</v>
      </c>
      <c r="F316" s="85"/>
      <c r="G316" s="86" t="s">
        <v>10</v>
      </c>
      <c r="H316" s="85"/>
      <c r="I316" s="90"/>
      <c r="J316" s="115"/>
      <c r="K316" s="134"/>
      <c r="L316" s="48"/>
      <c r="M316"/>
      <c r="O316"/>
      <c r="P316"/>
      <c r="Q316"/>
    </row>
    <row r="317" spans="1:17" s="2" customFormat="1" ht="24.75" customHeight="1">
      <c r="A317" s="113"/>
      <c r="B317" s="113"/>
      <c r="C317" s="87" t="s">
        <v>3</v>
      </c>
      <c r="D317" s="79"/>
      <c r="E317" s="87" t="s">
        <v>3</v>
      </c>
      <c r="F317" s="85"/>
      <c r="G317" s="87" t="s">
        <v>3</v>
      </c>
      <c r="H317" s="85"/>
      <c r="I317" s="90"/>
      <c r="J317" s="115"/>
      <c r="K317" s="134"/>
      <c r="L317" s="48"/>
      <c r="M317" s="30"/>
      <c r="O317"/>
      <c r="P317"/>
      <c r="Q317"/>
    </row>
    <row r="318" spans="1:17" s="2" customFormat="1" ht="21.75" customHeight="1">
      <c r="A318" s="113"/>
      <c r="B318" s="113"/>
      <c r="C318" s="87" t="s">
        <v>4</v>
      </c>
      <c r="D318" s="79"/>
      <c r="E318" s="87" t="s">
        <v>4</v>
      </c>
      <c r="F318" s="85"/>
      <c r="G318" s="87" t="s">
        <v>4</v>
      </c>
      <c r="H318" s="85"/>
      <c r="I318" s="90"/>
      <c r="J318" s="115"/>
      <c r="K318" s="134"/>
      <c r="L318" s="48"/>
      <c r="M318" s="34"/>
      <c r="O318"/>
      <c r="P318"/>
      <c r="Q318"/>
    </row>
    <row r="319" spans="1:17" s="2" customFormat="1" ht="23.25" customHeight="1">
      <c r="A319" s="113"/>
      <c r="B319" s="113"/>
      <c r="C319" s="87" t="s">
        <v>5</v>
      </c>
      <c r="D319" s="79">
        <v>1200</v>
      </c>
      <c r="E319" s="87" t="s">
        <v>5</v>
      </c>
      <c r="F319" s="85">
        <v>150</v>
      </c>
      <c r="G319" s="87" t="s">
        <v>5</v>
      </c>
      <c r="H319" s="85">
        <v>4000</v>
      </c>
      <c r="I319" s="90"/>
      <c r="J319" s="115"/>
      <c r="K319" s="134"/>
      <c r="L319" s="48"/>
      <c r="M319" s="32"/>
      <c r="O319"/>
      <c r="P319"/>
      <c r="Q319"/>
    </row>
    <row r="320" spans="1:17" s="2" customFormat="1" ht="22.7" customHeight="1">
      <c r="A320" s="113"/>
      <c r="B320" s="113"/>
      <c r="C320" s="87" t="s">
        <v>6</v>
      </c>
      <c r="D320" s="79"/>
      <c r="E320" s="87" t="s">
        <v>6</v>
      </c>
      <c r="F320" s="85"/>
      <c r="G320" s="87" t="s">
        <v>6</v>
      </c>
      <c r="H320" s="85"/>
      <c r="I320" s="90"/>
      <c r="J320" s="116"/>
      <c r="K320" s="134"/>
      <c r="L320" s="48"/>
      <c r="M320" s="32"/>
      <c r="O320"/>
      <c r="P320"/>
      <c r="Q320"/>
    </row>
    <row r="321" spans="1:13" ht="15.75" customHeight="1">
      <c r="A321" s="113">
        <v>51</v>
      </c>
      <c r="B321" s="113" t="s">
        <v>167</v>
      </c>
      <c r="C321" s="84" t="s">
        <v>17</v>
      </c>
      <c r="D321" s="79">
        <f>D325</f>
        <v>22775.42</v>
      </c>
      <c r="E321" s="84" t="s">
        <v>17</v>
      </c>
      <c r="F321" s="85">
        <f>F325</f>
        <v>0</v>
      </c>
      <c r="G321" s="84" t="s">
        <v>17</v>
      </c>
      <c r="H321" s="85">
        <f>H325</f>
        <v>6319.3</v>
      </c>
      <c r="I321" s="94">
        <v>46022</v>
      </c>
      <c r="J321" s="114"/>
      <c r="K321" s="134"/>
      <c r="L321" s="48"/>
      <c r="M321" s="32"/>
    </row>
    <row r="322" spans="1:13" ht="15" customHeight="1">
      <c r="A322" s="113"/>
      <c r="B322" s="113"/>
      <c r="C322" s="86" t="s">
        <v>10</v>
      </c>
      <c r="D322" s="79"/>
      <c r="E322" s="86" t="s">
        <v>10</v>
      </c>
      <c r="F322" s="85"/>
      <c r="G322" s="86" t="s">
        <v>10</v>
      </c>
      <c r="H322" s="85"/>
      <c r="I322" s="90"/>
      <c r="J322" s="115"/>
      <c r="K322" s="134"/>
      <c r="L322" s="48"/>
      <c r="M322" s="25"/>
    </row>
    <row r="323" spans="1:13" ht="15.75" customHeight="1">
      <c r="A323" s="113"/>
      <c r="B323" s="113"/>
      <c r="C323" s="87" t="s">
        <v>3</v>
      </c>
      <c r="D323" s="79"/>
      <c r="E323" s="87" t="s">
        <v>3</v>
      </c>
      <c r="F323" s="85"/>
      <c r="G323" s="87" t="s">
        <v>3</v>
      </c>
      <c r="H323" s="85"/>
      <c r="I323" s="90"/>
      <c r="J323" s="115"/>
      <c r="K323" s="134"/>
      <c r="L323" s="48"/>
      <c r="M323" s="37"/>
    </row>
    <row r="324" spans="1:13" ht="15.75" customHeight="1">
      <c r="A324" s="113"/>
      <c r="B324" s="113"/>
      <c r="C324" s="87" t="s">
        <v>4</v>
      </c>
      <c r="D324" s="79"/>
      <c r="E324" s="87" t="s">
        <v>4</v>
      </c>
      <c r="F324" s="85"/>
      <c r="G324" s="87" t="s">
        <v>4</v>
      </c>
      <c r="H324" s="85"/>
      <c r="I324" s="90"/>
      <c r="J324" s="115"/>
      <c r="K324" s="134"/>
      <c r="L324" s="48"/>
      <c r="M324" s="37"/>
    </row>
    <row r="325" spans="1:13" ht="15.75" customHeight="1">
      <c r="A325" s="113"/>
      <c r="B325" s="113"/>
      <c r="C325" s="87" t="s">
        <v>5</v>
      </c>
      <c r="D325" s="79">
        <v>22775.42</v>
      </c>
      <c r="E325" s="87" t="s">
        <v>5</v>
      </c>
      <c r="F325" s="85">
        <v>0</v>
      </c>
      <c r="G325" s="87" t="s">
        <v>5</v>
      </c>
      <c r="H325" s="85">
        <v>6319.3</v>
      </c>
      <c r="I325" s="90"/>
      <c r="J325" s="115"/>
      <c r="K325" s="134"/>
      <c r="L325" s="48"/>
      <c r="M325" s="25"/>
    </row>
    <row r="326" spans="1:13" ht="81" customHeight="1">
      <c r="A326" s="113"/>
      <c r="B326" s="113"/>
      <c r="C326" s="87" t="s">
        <v>6</v>
      </c>
      <c r="D326" s="79"/>
      <c r="E326" s="87" t="s">
        <v>6</v>
      </c>
      <c r="F326" s="85"/>
      <c r="G326" s="87" t="s">
        <v>6</v>
      </c>
      <c r="H326" s="85"/>
      <c r="I326" s="90"/>
      <c r="J326" s="116"/>
      <c r="K326" s="134"/>
      <c r="L326" s="48"/>
      <c r="M326" s="25"/>
    </row>
    <row r="327" spans="1:13" s="2" customFormat="1" ht="15.75" customHeight="1">
      <c r="A327" s="113">
        <v>52</v>
      </c>
      <c r="B327" s="120" t="s">
        <v>169</v>
      </c>
      <c r="C327" s="84" t="s">
        <v>17</v>
      </c>
      <c r="D327" s="79">
        <f>D330+D331</f>
        <v>169392.34420999998</v>
      </c>
      <c r="E327" s="84" t="s">
        <v>17</v>
      </c>
      <c r="F327" s="85">
        <f>F330+F331</f>
        <v>20000</v>
      </c>
      <c r="G327" s="84" t="s">
        <v>17</v>
      </c>
      <c r="H327" s="85">
        <f>H330+H331</f>
        <v>20000</v>
      </c>
      <c r="I327" s="94" t="s">
        <v>147</v>
      </c>
      <c r="J327" s="90"/>
      <c r="K327" s="110"/>
      <c r="L327" s="48"/>
      <c r="M327" s="37"/>
    </row>
    <row r="328" spans="1:13" s="2" customFormat="1" ht="15" customHeight="1">
      <c r="A328" s="113"/>
      <c r="B328" s="120"/>
      <c r="C328" s="86" t="s">
        <v>10</v>
      </c>
      <c r="D328" s="79"/>
      <c r="E328" s="86" t="s">
        <v>10</v>
      </c>
      <c r="F328" s="85"/>
      <c r="G328" s="86" t="s">
        <v>10</v>
      </c>
      <c r="H328" s="85"/>
      <c r="I328" s="90"/>
      <c r="J328" s="90"/>
      <c r="K328" s="110"/>
      <c r="L328" s="48"/>
      <c r="M328" s="25"/>
    </row>
    <row r="329" spans="1:13" s="2" customFormat="1" ht="15.75" customHeight="1">
      <c r="A329" s="113"/>
      <c r="B329" s="120"/>
      <c r="C329" s="87" t="s">
        <v>3</v>
      </c>
      <c r="D329" s="79"/>
      <c r="E329" s="87" t="s">
        <v>3</v>
      </c>
      <c r="F329" s="85"/>
      <c r="G329" s="87" t="s">
        <v>3</v>
      </c>
      <c r="H329" s="85"/>
      <c r="I329" s="90"/>
      <c r="J329" s="90"/>
      <c r="K329" s="110"/>
      <c r="L329" s="48"/>
      <c r="M329" s="34"/>
    </row>
    <row r="330" spans="1:13" s="2" customFormat="1" ht="15.75" customHeight="1">
      <c r="A330" s="113"/>
      <c r="B330" s="120"/>
      <c r="C330" s="87" t="s">
        <v>4</v>
      </c>
      <c r="D330" s="79">
        <f>D336+D342+D348+D354+D360+D366</f>
        <v>152447.00477999999</v>
      </c>
      <c r="E330" s="87" t="s">
        <v>4</v>
      </c>
      <c r="F330" s="85"/>
      <c r="G330" s="87" t="s">
        <v>4</v>
      </c>
      <c r="H330" s="85"/>
      <c r="I330" s="90"/>
      <c r="J330" s="90"/>
      <c r="K330" s="110"/>
      <c r="L330" s="48"/>
      <c r="M330" s="35"/>
    </row>
    <row r="331" spans="1:13" s="2" customFormat="1" ht="15.75" customHeight="1">
      <c r="A331" s="113"/>
      <c r="B331" s="120"/>
      <c r="C331" s="87" t="s">
        <v>5</v>
      </c>
      <c r="D331" s="79">
        <f>D337+D343+D349+D355+D361+D367</f>
        <v>16945.33943</v>
      </c>
      <c r="E331" s="87" t="s">
        <v>5</v>
      </c>
      <c r="F331" s="85">
        <v>20000</v>
      </c>
      <c r="G331" s="87" t="s">
        <v>5</v>
      </c>
      <c r="H331" s="85">
        <v>20000</v>
      </c>
      <c r="I331" s="91"/>
      <c r="J331" s="90"/>
      <c r="K331" s="110"/>
      <c r="L331" s="48"/>
      <c r="M331" s="25"/>
    </row>
    <row r="332" spans="1:13" s="2" customFormat="1" ht="98.25" customHeight="1">
      <c r="A332" s="113"/>
      <c r="B332" s="120"/>
      <c r="C332" s="87" t="s">
        <v>6</v>
      </c>
      <c r="D332" s="79"/>
      <c r="E332" s="87" t="s">
        <v>6</v>
      </c>
      <c r="F332" s="85"/>
      <c r="G332" s="87" t="s">
        <v>6</v>
      </c>
      <c r="H332" s="85"/>
      <c r="I332" s="90"/>
      <c r="J332" s="90"/>
      <c r="K332" s="110"/>
      <c r="L332" s="48"/>
      <c r="M332" s="25"/>
    </row>
    <row r="333" spans="1:13" s="2" customFormat="1" ht="15.75" customHeight="1">
      <c r="A333" s="113">
        <v>53</v>
      </c>
      <c r="B333" s="113" t="s">
        <v>33</v>
      </c>
      <c r="C333" s="84" t="s">
        <v>17</v>
      </c>
      <c r="D333" s="79">
        <f>SUM(D336:D338)</f>
        <v>21495</v>
      </c>
      <c r="E333" s="84" t="s">
        <v>17</v>
      </c>
      <c r="F333" s="79" t="s">
        <v>32</v>
      </c>
      <c r="G333" s="84" t="s">
        <v>17</v>
      </c>
      <c r="H333" s="79" t="s">
        <v>32</v>
      </c>
      <c r="I333" s="94">
        <v>46022</v>
      </c>
      <c r="J333" s="113" t="s">
        <v>172</v>
      </c>
      <c r="K333" s="110"/>
      <c r="L333" s="48"/>
      <c r="M333" s="37"/>
    </row>
    <row r="334" spans="1:13" s="2" customFormat="1" ht="15" customHeight="1">
      <c r="A334" s="113"/>
      <c r="B334" s="113"/>
      <c r="C334" s="86" t="s">
        <v>10</v>
      </c>
      <c r="D334" s="79"/>
      <c r="E334" s="86" t="s">
        <v>10</v>
      </c>
      <c r="F334" s="85"/>
      <c r="G334" s="86" t="s">
        <v>10</v>
      </c>
      <c r="H334" s="85"/>
      <c r="I334" s="90"/>
      <c r="J334" s="113"/>
      <c r="K334" s="110"/>
      <c r="L334" s="48"/>
      <c r="M334" s="25"/>
    </row>
    <row r="335" spans="1:13" s="2" customFormat="1" ht="15.75" customHeight="1">
      <c r="A335" s="113"/>
      <c r="B335" s="113"/>
      <c r="C335" s="87" t="s">
        <v>3</v>
      </c>
      <c r="D335" s="79"/>
      <c r="E335" s="87" t="s">
        <v>3</v>
      </c>
      <c r="F335" s="85"/>
      <c r="G335" s="87" t="s">
        <v>3</v>
      </c>
      <c r="H335" s="85"/>
      <c r="I335" s="90"/>
      <c r="J335" s="113"/>
      <c r="K335" s="110"/>
      <c r="L335" s="48"/>
      <c r="M335" s="34"/>
    </row>
    <row r="336" spans="1:13" s="2" customFormat="1" ht="15.75" customHeight="1">
      <c r="A336" s="113"/>
      <c r="B336" s="113"/>
      <c r="C336" s="87" t="s">
        <v>4</v>
      </c>
      <c r="D336" s="79">
        <v>19345.5</v>
      </c>
      <c r="E336" s="87" t="s">
        <v>4</v>
      </c>
      <c r="F336" s="85"/>
      <c r="G336" s="87" t="s">
        <v>4</v>
      </c>
      <c r="H336" s="85"/>
      <c r="I336" s="90"/>
      <c r="J336" s="113"/>
      <c r="K336" s="110"/>
      <c r="L336" s="48"/>
      <c r="M336" s="35"/>
    </row>
    <row r="337" spans="1:13" s="2" customFormat="1" ht="15.75" customHeight="1">
      <c r="A337" s="113"/>
      <c r="B337" s="113"/>
      <c r="C337" s="87" t="s">
        <v>5</v>
      </c>
      <c r="D337" s="79">
        <v>2149.5</v>
      </c>
      <c r="E337" s="87" t="s">
        <v>5</v>
      </c>
      <c r="F337" s="85"/>
      <c r="G337" s="87" t="s">
        <v>5</v>
      </c>
      <c r="H337" s="85"/>
      <c r="I337" s="90"/>
      <c r="J337" s="113"/>
      <c r="K337" s="110"/>
      <c r="L337" s="48"/>
      <c r="M337" s="25"/>
    </row>
    <row r="338" spans="1:13" s="2" customFormat="1" ht="66.75" customHeight="1">
      <c r="A338" s="113"/>
      <c r="B338" s="113"/>
      <c r="C338" s="87" t="s">
        <v>6</v>
      </c>
      <c r="D338" s="79"/>
      <c r="E338" s="87" t="s">
        <v>6</v>
      </c>
      <c r="F338" s="85"/>
      <c r="G338" s="87" t="s">
        <v>6</v>
      </c>
      <c r="H338" s="85"/>
      <c r="I338" s="90"/>
      <c r="J338" s="113"/>
      <c r="K338" s="110"/>
      <c r="L338" s="48"/>
      <c r="M338" s="25"/>
    </row>
    <row r="339" spans="1:13" ht="15.75" customHeight="1">
      <c r="A339" s="113">
        <v>54</v>
      </c>
      <c r="B339" s="113" t="s">
        <v>63</v>
      </c>
      <c r="C339" s="84" t="s">
        <v>17</v>
      </c>
      <c r="D339" s="79">
        <f>SUM(D342:D344)</f>
        <v>49555</v>
      </c>
      <c r="E339" s="84" t="s">
        <v>17</v>
      </c>
      <c r="F339" s="79" t="s">
        <v>32</v>
      </c>
      <c r="G339" s="84" t="s">
        <v>17</v>
      </c>
      <c r="H339" s="79" t="s">
        <v>32</v>
      </c>
      <c r="I339" s="94">
        <v>46022</v>
      </c>
      <c r="J339" s="113" t="s">
        <v>172</v>
      </c>
      <c r="K339" s="133"/>
      <c r="L339" s="48"/>
      <c r="M339" s="37"/>
    </row>
    <row r="340" spans="1:13" ht="15" customHeight="1">
      <c r="A340" s="113"/>
      <c r="B340" s="113"/>
      <c r="C340" s="86" t="s">
        <v>10</v>
      </c>
      <c r="D340" s="79"/>
      <c r="E340" s="86" t="s">
        <v>10</v>
      </c>
      <c r="F340" s="85"/>
      <c r="G340" s="86" t="s">
        <v>10</v>
      </c>
      <c r="H340" s="85"/>
      <c r="I340" s="90"/>
      <c r="J340" s="113"/>
      <c r="K340" s="133"/>
      <c r="L340" s="48"/>
      <c r="M340" s="25"/>
    </row>
    <row r="341" spans="1:13" ht="15.75" customHeight="1">
      <c r="A341" s="113"/>
      <c r="B341" s="113"/>
      <c r="C341" s="87" t="s">
        <v>3</v>
      </c>
      <c r="D341" s="79"/>
      <c r="E341" s="87" t="s">
        <v>3</v>
      </c>
      <c r="F341" s="85"/>
      <c r="G341" s="87" t="s">
        <v>3</v>
      </c>
      <c r="H341" s="85"/>
      <c r="I341" s="90"/>
      <c r="J341" s="113"/>
      <c r="K341" s="133"/>
      <c r="L341" s="48"/>
      <c r="M341" s="34"/>
    </row>
    <row r="342" spans="1:13" ht="15.75" customHeight="1">
      <c r="A342" s="113"/>
      <c r="B342" s="113"/>
      <c r="C342" s="87" t="s">
        <v>4</v>
      </c>
      <c r="D342" s="79">
        <v>44599.5</v>
      </c>
      <c r="E342" s="87" t="s">
        <v>4</v>
      </c>
      <c r="F342" s="85"/>
      <c r="G342" s="87" t="s">
        <v>4</v>
      </c>
      <c r="H342" s="85"/>
      <c r="I342" s="90"/>
      <c r="J342" s="113"/>
      <c r="K342" s="133"/>
      <c r="L342" s="48"/>
      <c r="M342" s="35"/>
    </row>
    <row r="343" spans="1:13" ht="15.75" customHeight="1">
      <c r="A343" s="113"/>
      <c r="B343" s="113"/>
      <c r="C343" s="87" t="s">
        <v>5</v>
      </c>
      <c r="D343" s="79">
        <v>4955.5</v>
      </c>
      <c r="E343" s="87" t="s">
        <v>5</v>
      </c>
      <c r="F343" s="85"/>
      <c r="G343" s="87" t="s">
        <v>5</v>
      </c>
      <c r="H343" s="85"/>
      <c r="I343" s="90"/>
      <c r="J343" s="113"/>
      <c r="K343" s="133"/>
      <c r="L343" s="48"/>
      <c r="M343" s="25"/>
    </row>
    <row r="344" spans="1:13" ht="24" customHeight="1">
      <c r="A344" s="113"/>
      <c r="B344" s="113"/>
      <c r="C344" s="87" t="s">
        <v>6</v>
      </c>
      <c r="D344" s="79"/>
      <c r="E344" s="87" t="s">
        <v>6</v>
      </c>
      <c r="F344" s="85"/>
      <c r="G344" s="87" t="s">
        <v>6</v>
      </c>
      <c r="H344" s="85"/>
      <c r="I344" s="90"/>
      <c r="J344" s="113"/>
      <c r="K344" s="133"/>
      <c r="L344" s="48"/>
      <c r="M344" s="25"/>
    </row>
    <row r="345" spans="1:13" ht="15.75" customHeight="1">
      <c r="A345" s="113">
        <v>55</v>
      </c>
      <c r="B345" s="113" t="s">
        <v>89</v>
      </c>
      <c r="C345" s="84" t="s">
        <v>17</v>
      </c>
      <c r="D345" s="79">
        <f>SUM(D348:D350)</f>
        <v>30870</v>
      </c>
      <c r="E345" s="84" t="s">
        <v>17</v>
      </c>
      <c r="F345" s="79" t="s">
        <v>32</v>
      </c>
      <c r="G345" s="84" t="s">
        <v>17</v>
      </c>
      <c r="H345" s="79" t="s">
        <v>32</v>
      </c>
      <c r="I345" s="94">
        <v>46022</v>
      </c>
      <c r="J345" s="113" t="s">
        <v>172</v>
      </c>
      <c r="K345" s="133"/>
      <c r="L345" s="52"/>
      <c r="M345" s="37"/>
    </row>
    <row r="346" spans="1:13" ht="15" customHeight="1">
      <c r="A346" s="113"/>
      <c r="B346" s="113"/>
      <c r="C346" s="86" t="s">
        <v>10</v>
      </c>
      <c r="D346" s="79"/>
      <c r="E346" s="86" t="s">
        <v>10</v>
      </c>
      <c r="F346" s="85"/>
      <c r="G346" s="86" t="s">
        <v>10</v>
      </c>
      <c r="H346" s="85"/>
      <c r="I346" s="90"/>
      <c r="J346" s="113"/>
      <c r="K346" s="133"/>
      <c r="L346" s="52"/>
      <c r="M346" s="38"/>
    </row>
    <row r="347" spans="1:13" ht="15.75" customHeight="1">
      <c r="A347" s="113"/>
      <c r="B347" s="113"/>
      <c r="C347" s="87" t="s">
        <v>3</v>
      </c>
      <c r="D347" s="79"/>
      <c r="E347" s="87" t="s">
        <v>3</v>
      </c>
      <c r="F347" s="85"/>
      <c r="G347" s="87" t="s">
        <v>3</v>
      </c>
      <c r="H347" s="85"/>
      <c r="I347" s="90"/>
      <c r="J347" s="113"/>
      <c r="K347" s="133"/>
      <c r="L347" s="52"/>
      <c r="M347" s="38"/>
    </row>
    <row r="348" spans="1:13" ht="15.75" customHeight="1">
      <c r="A348" s="113"/>
      <c r="B348" s="113"/>
      <c r="C348" s="87" t="s">
        <v>4</v>
      </c>
      <c r="D348" s="79">
        <v>27783</v>
      </c>
      <c r="E348" s="87" t="s">
        <v>4</v>
      </c>
      <c r="F348" s="85"/>
      <c r="G348" s="87" t="s">
        <v>4</v>
      </c>
      <c r="H348" s="85"/>
      <c r="I348" s="90"/>
      <c r="J348" s="113"/>
      <c r="K348" s="133"/>
      <c r="L348" s="52"/>
      <c r="M348" s="36"/>
    </row>
    <row r="349" spans="1:13" ht="15.75" customHeight="1">
      <c r="A349" s="113"/>
      <c r="B349" s="113"/>
      <c r="C349" s="87" t="s">
        <v>5</v>
      </c>
      <c r="D349" s="79">
        <v>3087</v>
      </c>
      <c r="E349" s="87" t="s">
        <v>5</v>
      </c>
      <c r="F349" s="85"/>
      <c r="G349" s="87" t="s">
        <v>5</v>
      </c>
      <c r="H349" s="85"/>
      <c r="I349" s="90"/>
      <c r="J349" s="113"/>
      <c r="K349" s="133"/>
      <c r="L349" s="52"/>
      <c r="M349" s="32"/>
    </row>
    <row r="350" spans="1:13" ht="21.2" customHeight="1">
      <c r="A350" s="113"/>
      <c r="B350" s="113"/>
      <c r="C350" s="87" t="s">
        <v>6</v>
      </c>
      <c r="D350" s="79"/>
      <c r="E350" s="87" t="s">
        <v>6</v>
      </c>
      <c r="F350" s="85"/>
      <c r="G350" s="87" t="s">
        <v>6</v>
      </c>
      <c r="H350" s="85"/>
      <c r="I350" s="90"/>
      <c r="J350" s="113"/>
      <c r="K350" s="133"/>
      <c r="L350" s="51"/>
      <c r="M350" s="39"/>
    </row>
    <row r="351" spans="1:13" ht="15.75" customHeight="1">
      <c r="A351" s="113">
        <v>56</v>
      </c>
      <c r="B351" s="113" t="s">
        <v>67</v>
      </c>
      <c r="C351" s="84" t="s">
        <v>17</v>
      </c>
      <c r="D351" s="79">
        <f>SUM(D354:D356)</f>
        <v>51800</v>
      </c>
      <c r="E351" s="84" t="s">
        <v>17</v>
      </c>
      <c r="F351" s="79" t="s">
        <v>32</v>
      </c>
      <c r="G351" s="84" t="s">
        <v>17</v>
      </c>
      <c r="H351" s="79" t="s">
        <v>32</v>
      </c>
      <c r="I351" s="94">
        <v>46022</v>
      </c>
      <c r="J351" s="113" t="s">
        <v>172</v>
      </c>
      <c r="K351" s="133"/>
      <c r="L351" s="48"/>
      <c r="M351" s="32"/>
    </row>
    <row r="352" spans="1:13" ht="15" customHeight="1">
      <c r="A352" s="113"/>
      <c r="B352" s="113"/>
      <c r="C352" s="86" t="s">
        <v>10</v>
      </c>
      <c r="D352" s="79"/>
      <c r="E352" s="86" t="s">
        <v>10</v>
      </c>
      <c r="F352" s="85"/>
      <c r="G352" s="86" t="s">
        <v>10</v>
      </c>
      <c r="H352" s="85"/>
      <c r="I352" s="90"/>
      <c r="J352" s="113"/>
      <c r="K352" s="133"/>
      <c r="L352" s="48"/>
      <c r="M352" s="38"/>
    </row>
    <row r="353" spans="1:17" ht="15.75" customHeight="1">
      <c r="A353" s="113"/>
      <c r="B353" s="113"/>
      <c r="C353" s="87" t="s">
        <v>3</v>
      </c>
      <c r="D353" s="79"/>
      <c r="E353" s="87" t="s">
        <v>3</v>
      </c>
      <c r="F353" s="85"/>
      <c r="G353" s="87" t="s">
        <v>3</v>
      </c>
      <c r="H353" s="85"/>
      <c r="I353" s="90"/>
      <c r="J353" s="113"/>
      <c r="K353" s="133"/>
      <c r="L353" s="48"/>
      <c r="M353" s="38"/>
    </row>
    <row r="354" spans="1:17" ht="15.75" customHeight="1">
      <c r="A354" s="113"/>
      <c r="B354" s="113"/>
      <c r="C354" s="87" t="s">
        <v>4</v>
      </c>
      <c r="D354" s="79">
        <v>46620</v>
      </c>
      <c r="E354" s="87" t="s">
        <v>4</v>
      </c>
      <c r="F354" s="85"/>
      <c r="G354" s="87" t="s">
        <v>4</v>
      </c>
      <c r="H354" s="85"/>
      <c r="I354" s="90"/>
      <c r="J354" s="113"/>
      <c r="K354" s="133"/>
      <c r="L354" s="48"/>
      <c r="M354" s="35"/>
      <c r="O354" s="2"/>
      <c r="P354" s="2"/>
      <c r="Q354" s="2"/>
    </row>
    <row r="355" spans="1:17" ht="15.75" customHeight="1">
      <c r="A355" s="113"/>
      <c r="B355" s="113"/>
      <c r="C355" s="87" t="s">
        <v>5</v>
      </c>
      <c r="D355" s="79">
        <v>5180</v>
      </c>
      <c r="E355" s="87" t="s">
        <v>5</v>
      </c>
      <c r="F355" s="85"/>
      <c r="G355" s="87" t="s">
        <v>5</v>
      </c>
      <c r="H355" s="85"/>
      <c r="I355" s="90"/>
      <c r="J355" s="113"/>
      <c r="K355" s="133"/>
      <c r="L355" s="48"/>
      <c r="M355" s="2"/>
      <c r="O355" s="2"/>
      <c r="P355" s="2"/>
      <c r="Q355" s="2"/>
    </row>
    <row r="356" spans="1:17" ht="19.5" customHeight="1">
      <c r="A356" s="113"/>
      <c r="B356" s="113"/>
      <c r="C356" s="87" t="s">
        <v>6</v>
      </c>
      <c r="D356" s="79"/>
      <c r="E356" s="87" t="s">
        <v>6</v>
      </c>
      <c r="F356" s="85"/>
      <c r="G356" s="87" t="s">
        <v>6</v>
      </c>
      <c r="H356" s="85"/>
      <c r="I356" s="90"/>
      <c r="J356" s="113"/>
      <c r="K356" s="133"/>
      <c r="L356" s="48"/>
      <c r="M356" s="2"/>
      <c r="O356" s="2"/>
      <c r="P356" s="2"/>
      <c r="Q356" s="2"/>
    </row>
    <row r="357" spans="1:17" ht="24" customHeight="1">
      <c r="A357" s="113">
        <v>57</v>
      </c>
      <c r="B357" s="113" t="s">
        <v>69</v>
      </c>
      <c r="C357" s="84" t="s">
        <v>17</v>
      </c>
      <c r="D357" s="79">
        <f>SUM(D360:D362)</f>
        <v>8115.1942100000006</v>
      </c>
      <c r="E357" s="84" t="s">
        <v>17</v>
      </c>
      <c r="F357" s="79" t="s">
        <v>32</v>
      </c>
      <c r="G357" s="84" t="s">
        <v>17</v>
      </c>
      <c r="H357" s="79" t="s">
        <v>32</v>
      </c>
      <c r="I357" s="94">
        <v>46022</v>
      </c>
      <c r="J357" s="113" t="s">
        <v>172</v>
      </c>
      <c r="K357" s="133"/>
      <c r="L357" s="48"/>
      <c r="M357" s="2"/>
      <c r="O357" s="2"/>
      <c r="P357" s="2"/>
      <c r="Q357" s="2"/>
    </row>
    <row r="358" spans="1:17" ht="17.45" customHeight="1">
      <c r="A358" s="113"/>
      <c r="B358" s="113"/>
      <c r="C358" s="86" t="s">
        <v>10</v>
      </c>
      <c r="D358" s="79"/>
      <c r="E358" s="86" t="s">
        <v>10</v>
      </c>
      <c r="F358" s="85"/>
      <c r="G358" s="86" t="s">
        <v>10</v>
      </c>
      <c r="H358" s="85"/>
      <c r="I358" s="90"/>
      <c r="J358" s="113"/>
      <c r="K358" s="133"/>
      <c r="L358" s="48"/>
      <c r="M358" s="30"/>
      <c r="O358" s="2"/>
      <c r="P358" s="2"/>
      <c r="Q358" s="2"/>
    </row>
    <row r="359" spans="1:17" ht="21.75" customHeight="1">
      <c r="A359" s="113"/>
      <c r="B359" s="113"/>
      <c r="C359" s="87" t="s">
        <v>3</v>
      </c>
      <c r="D359" s="79"/>
      <c r="E359" s="87" t="s">
        <v>3</v>
      </c>
      <c r="F359" s="85"/>
      <c r="G359" s="87" t="s">
        <v>3</v>
      </c>
      <c r="H359" s="85"/>
      <c r="I359" s="90"/>
      <c r="J359" s="113"/>
      <c r="K359" s="133"/>
      <c r="L359" s="48"/>
      <c r="M359" s="34"/>
      <c r="O359" s="2"/>
      <c r="P359" s="2"/>
      <c r="Q359" s="2"/>
    </row>
    <row r="360" spans="1:17" ht="19.5" customHeight="1">
      <c r="A360" s="113"/>
      <c r="B360" s="113"/>
      <c r="C360" s="87" t="s">
        <v>4</v>
      </c>
      <c r="D360" s="79">
        <v>7303.6747800000003</v>
      </c>
      <c r="E360" s="87" t="s">
        <v>4</v>
      </c>
      <c r="F360" s="85"/>
      <c r="G360" s="87" t="s">
        <v>4</v>
      </c>
      <c r="H360" s="85"/>
      <c r="I360" s="90"/>
      <c r="J360" s="113"/>
      <c r="K360" s="133"/>
      <c r="L360" s="48"/>
      <c r="M360" s="32"/>
    </row>
    <row r="361" spans="1:17" ht="19.5" customHeight="1">
      <c r="A361" s="113"/>
      <c r="B361" s="113"/>
      <c r="C361" s="87" t="s">
        <v>5</v>
      </c>
      <c r="D361" s="79">
        <v>811.51943000000006</v>
      </c>
      <c r="E361" s="87" t="s">
        <v>5</v>
      </c>
      <c r="F361" s="85"/>
      <c r="G361" s="87" t="s">
        <v>5</v>
      </c>
      <c r="H361" s="85"/>
      <c r="I361" s="90"/>
      <c r="J361" s="113"/>
      <c r="K361" s="133"/>
      <c r="L361" s="48"/>
      <c r="M361" s="32"/>
    </row>
    <row r="362" spans="1:17" ht="18" customHeight="1">
      <c r="A362" s="113"/>
      <c r="B362" s="113"/>
      <c r="C362" s="87" t="s">
        <v>6</v>
      </c>
      <c r="D362" s="79"/>
      <c r="E362" s="87" t="s">
        <v>6</v>
      </c>
      <c r="F362" s="85"/>
      <c r="G362" s="87" t="s">
        <v>6</v>
      </c>
      <c r="H362" s="85"/>
      <c r="I362" s="90"/>
      <c r="J362" s="113"/>
      <c r="K362" s="133"/>
      <c r="L362" s="48"/>
      <c r="M362" s="32"/>
    </row>
    <row r="363" spans="1:17" s="2" customFormat="1" ht="24.75" customHeight="1">
      <c r="A363" s="113">
        <v>58</v>
      </c>
      <c r="B363" s="113" t="s">
        <v>101</v>
      </c>
      <c r="C363" s="84" t="s">
        <v>17</v>
      </c>
      <c r="D363" s="79">
        <f>SUM(D365:D368)</f>
        <v>7557.15</v>
      </c>
      <c r="E363" s="84" t="s">
        <v>17</v>
      </c>
      <c r="F363" s="79" t="s">
        <v>32</v>
      </c>
      <c r="G363" s="84" t="s">
        <v>17</v>
      </c>
      <c r="H363" s="79" t="s">
        <v>32</v>
      </c>
      <c r="I363" s="94">
        <v>46022</v>
      </c>
      <c r="J363" s="113"/>
      <c r="K363" s="133"/>
      <c r="L363" s="48"/>
      <c r="M363" s="25"/>
      <c r="O363"/>
      <c r="P363"/>
      <c r="Q363"/>
    </row>
    <row r="364" spans="1:17" s="2" customFormat="1" ht="21.2" customHeight="1">
      <c r="A364" s="113"/>
      <c r="B364" s="113"/>
      <c r="C364" s="86" t="s">
        <v>10</v>
      </c>
      <c r="D364" s="79"/>
      <c r="E364" s="86" t="s">
        <v>10</v>
      </c>
      <c r="F364" s="85"/>
      <c r="G364" s="86" t="s">
        <v>10</v>
      </c>
      <c r="H364" s="85"/>
      <c r="I364" s="90"/>
      <c r="J364" s="113"/>
      <c r="K364" s="133"/>
      <c r="L364" s="48"/>
      <c r="M364" s="37"/>
      <c r="O364"/>
      <c r="P364"/>
      <c r="Q364"/>
    </row>
    <row r="365" spans="1:17" s="2" customFormat="1" ht="19.5" customHeight="1">
      <c r="A365" s="113"/>
      <c r="B365" s="113"/>
      <c r="C365" s="87" t="s">
        <v>3</v>
      </c>
      <c r="D365" s="79"/>
      <c r="E365" s="87" t="s">
        <v>3</v>
      </c>
      <c r="F365" s="85"/>
      <c r="G365" s="87" t="s">
        <v>3</v>
      </c>
      <c r="H365" s="85"/>
      <c r="I365" s="90"/>
      <c r="J365" s="113"/>
      <c r="K365" s="133"/>
      <c r="L365" s="48"/>
      <c r="M365" s="37"/>
      <c r="O365"/>
      <c r="P365"/>
      <c r="Q365"/>
    </row>
    <row r="366" spans="1:17" s="2" customFormat="1" ht="22.7" customHeight="1">
      <c r="A366" s="113"/>
      <c r="B366" s="113"/>
      <c r="C366" s="87" t="s">
        <v>4</v>
      </c>
      <c r="D366" s="79">
        <v>6795.33</v>
      </c>
      <c r="E366" s="87" t="s">
        <v>4</v>
      </c>
      <c r="F366" s="85"/>
      <c r="G366" s="87" t="s">
        <v>4</v>
      </c>
      <c r="H366" s="85"/>
      <c r="I366" s="90"/>
      <c r="J366" s="113"/>
      <c r="K366" s="133"/>
      <c r="L366" s="48"/>
      <c r="M366" s="25"/>
    </row>
    <row r="367" spans="1:17" s="2" customFormat="1" ht="24" customHeight="1">
      <c r="A367" s="113"/>
      <c r="B367" s="113"/>
      <c r="C367" s="87" t="s">
        <v>5</v>
      </c>
      <c r="D367" s="79">
        <v>761.82</v>
      </c>
      <c r="E367" s="87" t="s">
        <v>5</v>
      </c>
      <c r="F367" s="85"/>
      <c r="G367" s="87" t="s">
        <v>5</v>
      </c>
      <c r="H367" s="85"/>
      <c r="I367" s="90"/>
      <c r="J367" s="113"/>
      <c r="K367" s="133"/>
      <c r="L367" s="48"/>
      <c r="M367" s="25"/>
    </row>
    <row r="368" spans="1:17" s="2" customFormat="1" ht="18.75" customHeight="1">
      <c r="A368" s="113"/>
      <c r="B368" s="113"/>
      <c r="C368" s="87" t="s">
        <v>6</v>
      </c>
      <c r="D368" s="79"/>
      <c r="E368" s="87" t="s">
        <v>6</v>
      </c>
      <c r="F368" s="85"/>
      <c r="G368" s="87" t="s">
        <v>6</v>
      </c>
      <c r="H368" s="85"/>
      <c r="I368" s="90"/>
      <c r="J368" s="113"/>
      <c r="K368" s="133"/>
      <c r="L368" s="48"/>
      <c r="M368" s="37"/>
    </row>
    <row r="369" spans="1:17" s="2" customFormat="1" ht="15.75" customHeight="1">
      <c r="A369" s="113">
        <v>59</v>
      </c>
      <c r="B369" s="118" t="s">
        <v>132</v>
      </c>
      <c r="C369" s="84" t="s">
        <v>17</v>
      </c>
      <c r="D369" s="79">
        <f>D373</f>
        <v>276900.84000000003</v>
      </c>
      <c r="E369" s="84" t="s">
        <v>17</v>
      </c>
      <c r="F369" s="79">
        <f>F373</f>
        <v>90742</v>
      </c>
      <c r="G369" s="84" t="s">
        <v>17</v>
      </c>
      <c r="H369" s="79">
        <f>H373</f>
        <v>101892</v>
      </c>
      <c r="I369" s="94">
        <v>46022</v>
      </c>
      <c r="J369" s="113"/>
      <c r="K369" s="133"/>
      <c r="L369" s="48"/>
      <c r="M369" s="25"/>
    </row>
    <row r="370" spans="1:17" s="2" customFormat="1" ht="15" customHeight="1">
      <c r="A370" s="113"/>
      <c r="B370" s="118"/>
      <c r="C370" s="86" t="s">
        <v>10</v>
      </c>
      <c r="D370" s="79"/>
      <c r="E370" s="86" t="s">
        <v>10</v>
      </c>
      <c r="F370" s="85"/>
      <c r="G370" s="86" t="s">
        <v>10</v>
      </c>
      <c r="H370" s="85"/>
      <c r="I370" s="90"/>
      <c r="J370" s="113"/>
      <c r="K370" s="133"/>
      <c r="L370" s="48"/>
      <c r="M370" s="34"/>
    </row>
    <row r="371" spans="1:17" s="2" customFormat="1" ht="15.75" customHeight="1">
      <c r="A371" s="113"/>
      <c r="B371" s="118"/>
      <c r="C371" s="87" t="s">
        <v>3</v>
      </c>
      <c r="D371" s="79"/>
      <c r="E371" s="87" t="s">
        <v>3</v>
      </c>
      <c r="F371" s="85"/>
      <c r="G371" s="87" t="s">
        <v>3</v>
      </c>
      <c r="H371" s="85"/>
      <c r="I371" s="90"/>
      <c r="J371" s="113"/>
      <c r="K371" s="133"/>
      <c r="L371" s="48"/>
      <c r="M371" s="35"/>
    </row>
    <row r="372" spans="1:17" s="2" customFormat="1" ht="15.75" customHeight="1">
      <c r="A372" s="113"/>
      <c r="B372" s="118"/>
      <c r="C372" s="87" t="s">
        <v>4</v>
      </c>
      <c r="D372" s="79"/>
      <c r="E372" s="87" t="s">
        <v>4</v>
      </c>
      <c r="F372" s="85"/>
      <c r="G372" s="87" t="s">
        <v>4</v>
      </c>
      <c r="H372" s="85"/>
      <c r="I372" s="90"/>
      <c r="J372" s="113"/>
      <c r="K372" s="133"/>
      <c r="L372" s="48"/>
      <c r="M372" s="25"/>
    </row>
    <row r="373" spans="1:17" s="2" customFormat="1" ht="15.75" customHeight="1">
      <c r="A373" s="113"/>
      <c r="B373" s="118"/>
      <c r="C373" s="87" t="s">
        <v>5</v>
      </c>
      <c r="D373" s="79">
        <f>D385+D397+D403</f>
        <v>276900.84000000003</v>
      </c>
      <c r="E373" s="87" t="s">
        <v>5</v>
      </c>
      <c r="F373" s="79">
        <f>F385+F391+F397+F403</f>
        <v>90742</v>
      </c>
      <c r="G373" s="87" t="s">
        <v>5</v>
      </c>
      <c r="H373" s="79">
        <f>H385+H391+H397+H403</f>
        <v>101892</v>
      </c>
      <c r="I373" s="90"/>
      <c r="J373" s="113"/>
      <c r="K373" s="133"/>
      <c r="L373" s="48"/>
      <c r="M373" s="25"/>
    </row>
    <row r="374" spans="1:17" s="2" customFormat="1" ht="22.7" customHeight="1">
      <c r="A374" s="113"/>
      <c r="B374" s="118"/>
      <c r="C374" s="87" t="s">
        <v>6</v>
      </c>
      <c r="D374" s="79"/>
      <c r="E374" s="87" t="s">
        <v>6</v>
      </c>
      <c r="F374" s="85"/>
      <c r="G374" s="87" t="s">
        <v>6</v>
      </c>
      <c r="H374" s="112"/>
      <c r="I374" s="90"/>
      <c r="J374" s="113"/>
      <c r="K374" s="133"/>
      <c r="L374" s="48"/>
      <c r="M374" s="37"/>
    </row>
    <row r="375" spans="1:17" s="2" customFormat="1" ht="15.75" customHeight="1">
      <c r="A375" s="113">
        <v>60</v>
      </c>
      <c r="B375" s="113" t="s">
        <v>114</v>
      </c>
      <c r="C375" s="84" t="s">
        <v>17</v>
      </c>
      <c r="D375" s="79">
        <f>D379</f>
        <v>276900.84000000003</v>
      </c>
      <c r="E375" s="84" t="s">
        <v>17</v>
      </c>
      <c r="F375" s="79">
        <f>F379</f>
        <v>90742</v>
      </c>
      <c r="G375" s="84" t="s">
        <v>17</v>
      </c>
      <c r="H375" s="79">
        <f>H379</f>
        <v>101892</v>
      </c>
      <c r="I375" s="90"/>
      <c r="J375" s="113"/>
      <c r="K375" s="133"/>
      <c r="L375" s="48"/>
      <c r="M375" s="25"/>
    </row>
    <row r="376" spans="1:17" s="2" customFormat="1" ht="15" customHeight="1">
      <c r="A376" s="113"/>
      <c r="B376" s="113"/>
      <c r="C376" s="86" t="s">
        <v>10</v>
      </c>
      <c r="D376" s="79"/>
      <c r="E376" s="86" t="s">
        <v>10</v>
      </c>
      <c r="F376" s="85"/>
      <c r="G376" s="86" t="s">
        <v>10</v>
      </c>
      <c r="H376" s="85"/>
      <c r="I376" s="90"/>
      <c r="J376" s="113"/>
      <c r="K376" s="133"/>
      <c r="L376" s="48"/>
      <c r="M376" s="34"/>
    </row>
    <row r="377" spans="1:17" s="2" customFormat="1" ht="15.75" customHeight="1">
      <c r="A377" s="113"/>
      <c r="B377" s="113"/>
      <c r="C377" s="87" t="s">
        <v>3</v>
      </c>
      <c r="D377" s="79"/>
      <c r="E377" s="87" t="s">
        <v>3</v>
      </c>
      <c r="F377" s="85"/>
      <c r="G377" s="87" t="s">
        <v>3</v>
      </c>
      <c r="H377" s="85"/>
      <c r="I377" s="90"/>
      <c r="J377" s="113"/>
      <c r="K377" s="133"/>
      <c r="L377" s="48"/>
      <c r="M377" s="35"/>
    </row>
    <row r="378" spans="1:17" s="2" customFormat="1" ht="15.75" customHeight="1">
      <c r="A378" s="113"/>
      <c r="B378" s="113"/>
      <c r="C378" s="87" t="s">
        <v>4</v>
      </c>
      <c r="D378" s="79"/>
      <c r="E378" s="87" t="s">
        <v>4</v>
      </c>
      <c r="F378" s="85"/>
      <c r="G378" s="87" t="s">
        <v>4</v>
      </c>
      <c r="H378" s="85"/>
      <c r="I378" s="90"/>
      <c r="J378" s="113"/>
      <c r="K378" s="133"/>
      <c r="L378" s="48"/>
      <c r="M378" s="25"/>
    </row>
    <row r="379" spans="1:17" s="2" customFormat="1" ht="15.75" customHeight="1">
      <c r="A379" s="113"/>
      <c r="B379" s="113"/>
      <c r="C379" s="87" t="s">
        <v>5</v>
      </c>
      <c r="D379" s="79">
        <f>D385+D397+D403</f>
        <v>276900.84000000003</v>
      </c>
      <c r="E379" s="87" t="s">
        <v>5</v>
      </c>
      <c r="F379" s="79">
        <v>90742</v>
      </c>
      <c r="G379" s="87" t="s">
        <v>5</v>
      </c>
      <c r="H379" s="79">
        <v>101892</v>
      </c>
      <c r="I379" s="90"/>
      <c r="J379" s="113"/>
      <c r="K379" s="133"/>
      <c r="L379" s="48"/>
      <c r="M379" s="25"/>
    </row>
    <row r="380" spans="1:17" s="2" customFormat="1" ht="22.7" customHeight="1">
      <c r="A380" s="113"/>
      <c r="B380" s="113"/>
      <c r="C380" s="87" t="s">
        <v>6</v>
      </c>
      <c r="D380" s="79"/>
      <c r="E380" s="87" t="s">
        <v>6</v>
      </c>
      <c r="F380" s="85"/>
      <c r="G380" s="87" t="s">
        <v>6</v>
      </c>
      <c r="H380" s="85"/>
      <c r="I380" s="90"/>
      <c r="J380" s="113"/>
      <c r="K380" s="133"/>
      <c r="L380" s="48"/>
      <c r="M380" s="37"/>
    </row>
    <row r="381" spans="1:17" ht="15.75" customHeight="1">
      <c r="A381" s="113">
        <v>61</v>
      </c>
      <c r="B381" s="113" t="s">
        <v>171</v>
      </c>
      <c r="C381" s="84" t="s">
        <v>17</v>
      </c>
      <c r="D381" s="79">
        <f>D385</f>
        <v>119999.27</v>
      </c>
      <c r="E381" s="84" t="s">
        <v>17</v>
      </c>
      <c r="F381" s="79">
        <f>F385</f>
        <v>90742</v>
      </c>
      <c r="G381" s="84" t="s">
        <v>17</v>
      </c>
      <c r="H381" s="79">
        <f>H385</f>
        <v>101892</v>
      </c>
      <c r="I381" s="90"/>
      <c r="J381" s="113"/>
      <c r="K381" s="133"/>
      <c r="L381" s="48"/>
      <c r="M381" s="25"/>
      <c r="O381" s="2"/>
      <c r="P381" s="2"/>
      <c r="Q381" s="2"/>
    </row>
    <row r="382" spans="1:17" ht="15" customHeight="1">
      <c r="A382" s="113"/>
      <c r="B382" s="113"/>
      <c r="C382" s="86" t="s">
        <v>10</v>
      </c>
      <c r="D382" s="79"/>
      <c r="E382" s="86" t="s">
        <v>10</v>
      </c>
      <c r="F382" s="85"/>
      <c r="G382" s="86" t="s">
        <v>10</v>
      </c>
      <c r="H382" s="85"/>
      <c r="I382" s="90"/>
      <c r="J382" s="113"/>
      <c r="K382" s="133"/>
      <c r="L382" s="48"/>
      <c r="M382" s="34"/>
      <c r="O382" s="2"/>
      <c r="P382" s="2"/>
      <c r="Q382" s="2"/>
    </row>
    <row r="383" spans="1:17" ht="15.75" customHeight="1">
      <c r="A383" s="113"/>
      <c r="B383" s="113"/>
      <c r="C383" s="87" t="s">
        <v>3</v>
      </c>
      <c r="D383" s="79"/>
      <c r="E383" s="87" t="s">
        <v>3</v>
      </c>
      <c r="F383" s="85"/>
      <c r="G383" s="87" t="s">
        <v>3</v>
      </c>
      <c r="H383" s="85"/>
      <c r="I383" s="90"/>
      <c r="J383" s="113"/>
      <c r="K383" s="133"/>
      <c r="L383" s="48"/>
      <c r="M383" s="35"/>
      <c r="O383" s="2"/>
      <c r="P383" s="2"/>
      <c r="Q383" s="2"/>
    </row>
    <row r="384" spans="1:17" ht="15.75" customHeight="1">
      <c r="A384" s="113"/>
      <c r="B384" s="113"/>
      <c r="C384" s="87" t="s">
        <v>4</v>
      </c>
      <c r="D384" s="79"/>
      <c r="E384" s="87" t="s">
        <v>4</v>
      </c>
      <c r="F384" s="85"/>
      <c r="G384" s="87" t="s">
        <v>4</v>
      </c>
      <c r="H384" s="85"/>
      <c r="I384" s="90"/>
      <c r="J384" s="113"/>
      <c r="K384" s="133"/>
      <c r="L384" s="48"/>
      <c r="M384" s="25"/>
      <c r="O384" s="2"/>
      <c r="P384" s="2"/>
      <c r="Q384" s="2"/>
    </row>
    <row r="385" spans="1:17" ht="15.75" customHeight="1">
      <c r="A385" s="113"/>
      <c r="B385" s="113"/>
      <c r="C385" s="87" t="s">
        <v>5</v>
      </c>
      <c r="D385" s="79">
        <v>119999.27</v>
      </c>
      <c r="E385" s="87" t="s">
        <v>5</v>
      </c>
      <c r="F385" s="79">
        <v>90742</v>
      </c>
      <c r="G385" s="87" t="s">
        <v>5</v>
      </c>
      <c r="H385" s="79">
        <v>101892</v>
      </c>
      <c r="I385" s="90"/>
      <c r="J385" s="113"/>
      <c r="K385" s="133"/>
      <c r="L385" s="48"/>
      <c r="M385" s="25"/>
      <c r="O385" s="2"/>
      <c r="P385" s="2"/>
      <c r="Q385" s="2"/>
    </row>
    <row r="386" spans="1:17" ht="22.7" customHeight="1">
      <c r="A386" s="113"/>
      <c r="B386" s="113"/>
      <c r="C386" s="87" t="s">
        <v>6</v>
      </c>
      <c r="D386" s="79"/>
      <c r="E386" s="87" t="s">
        <v>6</v>
      </c>
      <c r="F386" s="85"/>
      <c r="G386" s="87" t="s">
        <v>6</v>
      </c>
      <c r="H386" s="85"/>
      <c r="I386" s="90"/>
      <c r="J386" s="113"/>
      <c r="K386" s="133"/>
      <c r="L386" s="48"/>
      <c r="M386" s="37"/>
      <c r="O386" s="2"/>
      <c r="P386" s="2"/>
      <c r="Q386" s="2"/>
    </row>
    <row r="387" spans="1:17" s="2" customFormat="1" ht="15.75" customHeight="1">
      <c r="A387" s="113">
        <v>62</v>
      </c>
      <c r="B387" s="113" t="s">
        <v>95</v>
      </c>
      <c r="C387" s="96" t="s">
        <v>17</v>
      </c>
      <c r="D387" s="79">
        <f>D391</f>
        <v>0</v>
      </c>
      <c r="E387" s="84" t="s">
        <v>17</v>
      </c>
      <c r="F387" s="85"/>
      <c r="G387" s="84" t="s">
        <v>17</v>
      </c>
      <c r="H387" s="85"/>
      <c r="I387" s="94">
        <v>46022</v>
      </c>
      <c r="J387" s="113"/>
      <c r="K387" s="133"/>
      <c r="L387" s="48"/>
      <c r="M387" s="38"/>
    </row>
    <row r="388" spans="1:17" s="2" customFormat="1" ht="15" customHeight="1">
      <c r="A388" s="113"/>
      <c r="B388" s="113"/>
      <c r="C388" s="87" t="s">
        <v>10</v>
      </c>
      <c r="D388" s="79"/>
      <c r="E388" s="86" t="s">
        <v>10</v>
      </c>
      <c r="F388" s="85"/>
      <c r="G388" s="86" t="s">
        <v>10</v>
      </c>
      <c r="H388" s="85"/>
      <c r="I388" s="90"/>
      <c r="J388" s="113"/>
      <c r="K388" s="133"/>
      <c r="L388" s="48"/>
      <c r="M388" s="38"/>
    </row>
    <row r="389" spans="1:17" s="2" customFormat="1" ht="15.75" customHeight="1">
      <c r="A389" s="113"/>
      <c r="B389" s="113"/>
      <c r="C389" s="87" t="s">
        <v>3</v>
      </c>
      <c r="D389" s="79"/>
      <c r="E389" s="87" t="s">
        <v>3</v>
      </c>
      <c r="F389" s="85"/>
      <c r="G389" s="87" t="s">
        <v>3</v>
      </c>
      <c r="H389" s="85"/>
      <c r="I389" s="90"/>
      <c r="J389" s="113"/>
      <c r="K389" s="133"/>
      <c r="L389" s="48"/>
      <c r="M389" s="36"/>
    </row>
    <row r="390" spans="1:17" s="2" customFormat="1" ht="15.75" customHeight="1">
      <c r="A390" s="113"/>
      <c r="B390" s="113"/>
      <c r="C390" s="87" t="s">
        <v>4</v>
      </c>
      <c r="D390" s="79"/>
      <c r="E390" s="87" t="s">
        <v>4</v>
      </c>
      <c r="F390" s="85"/>
      <c r="G390" s="87" t="s">
        <v>4</v>
      </c>
      <c r="H390" s="85"/>
      <c r="I390" s="90"/>
      <c r="J390" s="113"/>
      <c r="K390" s="133"/>
      <c r="L390" s="48"/>
      <c r="M390" s="32"/>
    </row>
    <row r="391" spans="1:17" s="2" customFormat="1" ht="15.75" customHeight="1">
      <c r="A391" s="113"/>
      <c r="B391" s="113"/>
      <c r="C391" s="87" t="s">
        <v>5</v>
      </c>
      <c r="D391" s="79">
        <v>0</v>
      </c>
      <c r="E391" s="87" t="s">
        <v>5</v>
      </c>
      <c r="F391" s="85"/>
      <c r="G391" s="87" t="s">
        <v>5</v>
      </c>
      <c r="H391" s="85"/>
      <c r="I391" s="90"/>
      <c r="J391" s="113"/>
      <c r="K391" s="133"/>
      <c r="L391" s="48"/>
      <c r="M391" s="39"/>
    </row>
    <row r="392" spans="1:17" s="2" customFormat="1" ht="19.5" customHeight="1">
      <c r="A392" s="113"/>
      <c r="B392" s="113"/>
      <c r="C392" s="87" t="s">
        <v>6</v>
      </c>
      <c r="D392" s="79"/>
      <c r="E392" s="87" t="s">
        <v>6</v>
      </c>
      <c r="F392" s="85"/>
      <c r="G392" s="87" t="s">
        <v>6</v>
      </c>
      <c r="H392" s="85"/>
      <c r="I392" s="90"/>
      <c r="J392" s="113"/>
      <c r="K392" s="133"/>
      <c r="L392" s="48"/>
      <c r="M392" s="32"/>
    </row>
    <row r="393" spans="1:17" s="2" customFormat="1" ht="15.75" customHeight="1">
      <c r="A393" s="113">
        <v>63</v>
      </c>
      <c r="B393" s="113" t="s">
        <v>116</v>
      </c>
      <c r="C393" s="96" t="s">
        <v>17</v>
      </c>
      <c r="D393" s="79">
        <f>D397</f>
        <v>148930</v>
      </c>
      <c r="E393" s="96" t="s">
        <v>17</v>
      </c>
      <c r="F393" s="79">
        <v>0</v>
      </c>
      <c r="G393" s="96" t="s">
        <v>17</v>
      </c>
      <c r="H393" s="79">
        <v>0</v>
      </c>
      <c r="I393" s="94">
        <v>46022</v>
      </c>
      <c r="J393" s="113"/>
      <c r="K393" s="133"/>
      <c r="L393" s="48"/>
      <c r="M393" s="38"/>
    </row>
    <row r="394" spans="1:17" s="2" customFormat="1" ht="15" customHeight="1">
      <c r="A394" s="113"/>
      <c r="B394" s="113"/>
      <c r="C394" s="87" t="s">
        <v>10</v>
      </c>
      <c r="D394" s="79"/>
      <c r="E394" s="87" t="s">
        <v>10</v>
      </c>
      <c r="F394" s="79"/>
      <c r="G394" s="87" t="s">
        <v>10</v>
      </c>
      <c r="H394" s="79"/>
      <c r="I394" s="90"/>
      <c r="J394" s="113"/>
      <c r="K394" s="133"/>
      <c r="L394" s="48"/>
      <c r="M394" s="38"/>
    </row>
    <row r="395" spans="1:17" s="2" customFormat="1" ht="15.75" customHeight="1">
      <c r="A395" s="113"/>
      <c r="B395" s="113"/>
      <c r="C395" s="87" t="s">
        <v>3</v>
      </c>
      <c r="D395" s="79"/>
      <c r="E395" s="87" t="s">
        <v>3</v>
      </c>
      <c r="F395" s="79"/>
      <c r="G395" s="87" t="s">
        <v>3</v>
      </c>
      <c r="H395" s="79"/>
      <c r="I395" s="90"/>
      <c r="J395" s="113"/>
      <c r="K395" s="133"/>
      <c r="L395" s="48"/>
      <c r="M395" s="35"/>
    </row>
    <row r="396" spans="1:17" s="2" customFormat="1" ht="15.75" customHeight="1">
      <c r="A396" s="113"/>
      <c r="B396" s="113"/>
      <c r="C396" s="87" t="s">
        <v>4</v>
      </c>
      <c r="D396" s="79"/>
      <c r="E396" s="87" t="s">
        <v>4</v>
      </c>
      <c r="F396" s="79"/>
      <c r="G396" s="87" t="s">
        <v>4</v>
      </c>
      <c r="H396" s="79"/>
      <c r="I396" s="90"/>
      <c r="J396" s="113"/>
      <c r="K396" s="133"/>
      <c r="L396" s="48"/>
      <c r="M396" s="32"/>
    </row>
    <row r="397" spans="1:17" s="2" customFormat="1" ht="15.75" customHeight="1">
      <c r="A397" s="113"/>
      <c r="B397" s="113"/>
      <c r="C397" s="87" t="s">
        <v>5</v>
      </c>
      <c r="D397" s="79">
        <v>148930</v>
      </c>
      <c r="E397" s="87" t="s">
        <v>5</v>
      </c>
      <c r="F397" s="79">
        <v>0</v>
      </c>
      <c r="G397" s="87" t="s">
        <v>5</v>
      </c>
      <c r="H397" s="79">
        <v>0</v>
      </c>
      <c r="I397" s="90"/>
      <c r="J397" s="113"/>
      <c r="K397" s="133"/>
      <c r="L397" s="48"/>
      <c r="M397" s="32"/>
    </row>
    <row r="398" spans="1:17" s="2" customFormat="1" ht="23.25" customHeight="1">
      <c r="A398" s="113"/>
      <c r="B398" s="113"/>
      <c r="C398" s="87" t="s">
        <v>6</v>
      </c>
      <c r="D398" s="79"/>
      <c r="E398" s="87" t="s">
        <v>6</v>
      </c>
      <c r="F398" s="85"/>
      <c r="G398" s="87" t="s">
        <v>6</v>
      </c>
      <c r="H398" s="85"/>
      <c r="I398" s="90"/>
      <c r="J398" s="113"/>
      <c r="K398" s="133"/>
      <c r="L398" s="48"/>
    </row>
    <row r="399" spans="1:17" s="2" customFormat="1" ht="15.75" customHeight="1">
      <c r="A399" s="113">
        <v>64</v>
      </c>
      <c r="B399" s="113" t="s">
        <v>115</v>
      </c>
      <c r="C399" s="96" t="s">
        <v>17</v>
      </c>
      <c r="D399" s="79">
        <f>D403</f>
        <v>7971.57</v>
      </c>
      <c r="E399" s="96" t="s">
        <v>17</v>
      </c>
      <c r="F399" s="85"/>
      <c r="G399" s="96" t="s">
        <v>17</v>
      </c>
      <c r="H399" s="85"/>
      <c r="I399" s="94">
        <v>46022</v>
      </c>
      <c r="J399" s="113"/>
      <c r="K399" s="133"/>
      <c r="L399" s="48"/>
    </row>
    <row r="400" spans="1:17" s="2" customFormat="1" ht="15" customHeight="1">
      <c r="A400" s="113"/>
      <c r="B400" s="113"/>
      <c r="C400" s="87" t="s">
        <v>10</v>
      </c>
      <c r="D400" s="79"/>
      <c r="E400" s="87" t="s">
        <v>10</v>
      </c>
      <c r="F400" s="85"/>
      <c r="G400" s="87" t="s">
        <v>10</v>
      </c>
      <c r="H400" s="85"/>
      <c r="I400" s="90"/>
      <c r="J400" s="113"/>
      <c r="K400" s="133"/>
      <c r="L400" s="48"/>
    </row>
    <row r="401" spans="1:17" s="2" customFormat="1" ht="15.75" customHeight="1">
      <c r="A401" s="113"/>
      <c r="B401" s="113"/>
      <c r="C401" s="87" t="s">
        <v>3</v>
      </c>
      <c r="D401" s="79"/>
      <c r="E401" s="87" t="s">
        <v>3</v>
      </c>
      <c r="F401" s="85"/>
      <c r="G401" s="87" t="s">
        <v>3</v>
      </c>
      <c r="H401" s="85"/>
      <c r="I401" s="90"/>
      <c r="J401" s="113"/>
      <c r="K401" s="133"/>
      <c r="L401" s="48"/>
    </row>
    <row r="402" spans="1:17" s="2" customFormat="1" ht="15.75" customHeight="1">
      <c r="A402" s="113"/>
      <c r="B402" s="113"/>
      <c r="C402" s="87" t="s">
        <v>4</v>
      </c>
      <c r="D402" s="79"/>
      <c r="E402" s="87" t="s">
        <v>4</v>
      </c>
      <c r="F402" s="85"/>
      <c r="G402" s="87" t="s">
        <v>4</v>
      </c>
      <c r="H402" s="85"/>
      <c r="I402" s="90"/>
      <c r="J402" s="113"/>
      <c r="K402" s="133"/>
      <c r="L402" s="48"/>
    </row>
    <row r="403" spans="1:17" s="2" customFormat="1" ht="15.75" customHeight="1">
      <c r="A403" s="113"/>
      <c r="B403" s="113"/>
      <c r="C403" s="87" t="s">
        <v>5</v>
      </c>
      <c r="D403" s="79">
        <v>7971.57</v>
      </c>
      <c r="E403" s="87" t="s">
        <v>5</v>
      </c>
      <c r="F403" s="85"/>
      <c r="G403" s="87" t="s">
        <v>5</v>
      </c>
      <c r="H403" s="85"/>
      <c r="I403" s="90"/>
      <c r="J403" s="113"/>
      <c r="K403" s="133"/>
      <c r="L403" s="48"/>
    </row>
    <row r="404" spans="1:17" s="2" customFormat="1" ht="23.25" customHeight="1">
      <c r="A404" s="113"/>
      <c r="B404" s="113"/>
      <c r="C404" s="87" t="s">
        <v>6</v>
      </c>
      <c r="D404" s="79"/>
      <c r="E404" s="87" t="s">
        <v>6</v>
      </c>
      <c r="F404" s="85"/>
      <c r="G404" s="87" t="s">
        <v>6</v>
      </c>
      <c r="H404" s="85"/>
      <c r="I404" s="90"/>
      <c r="J404" s="113"/>
      <c r="K404" s="133"/>
      <c r="L404" s="48"/>
    </row>
    <row r="405" spans="1:17" s="2" customFormat="1" ht="15.75" customHeight="1">
      <c r="A405" s="113">
        <v>65</v>
      </c>
      <c r="B405" s="118" t="s">
        <v>88</v>
      </c>
      <c r="C405" s="84" t="s">
        <v>17</v>
      </c>
      <c r="D405" s="79">
        <f>D408+D409+D410</f>
        <v>29136.73</v>
      </c>
      <c r="E405" s="96" t="s">
        <v>17</v>
      </c>
      <c r="F405" s="79">
        <f>F408+F409</f>
        <v>17596.57</v>
      </c>
      <c r="G405" s="96" t="s">
        <v>17</v>
      </c>
      <c r="H405" s="79">
        <f>H408+H409</f>
        <v>18132.57</v>
      </c>
      <c r="I405" s="94">
        <v>46022</v>
      </c>
      <c r="J405" s="113"/>
      <c r="K405" s="133"/>
      <c r="L405" s="48"/>
      <c r="M405" s="36"/>
    </row>
    <row r="406" spans="1:17" s="2" customFormat="1" ht="15" customHeight="1">
      <c r="A406" s="113"/>
      <c r="B406" s="118"/>
      <c r="C406" s="86" t="s">
        <v>10</v>
      </c>
      <c r="D406" s="79"/>
      <c r="E406" s="87" t="s">
        <v>10</v>
      </c>
      <c r="F406" s="79"/>
      <c r="G406" s="87" t="s">
        <v>10</v>
      </c>
      <c r="H406" s="79"/>
      <c r="I406" s="90"/>
      <c r="J406" s="113"/>
      <c r="K406" s="133"/>
      <c r="L406" s="48"/>
      <c r="M406" s="32"/>
    </row>
    <row r="407" spans="1:17" s="2" customFormat="1" ht="15.75" customHeight="1">
      <c r="A407" s="113"/>
      <c r="B407" s="118"/>
      <c r="C407" s="87" t="s">
        <v>3</v>
      </c>
      <c r="D407" s="79"/>
      <c r="E407" s="87" t="s">
        <v>3</v>
      </c>
      <c r="F407" s="79"/>
      <c r="G407" s="87" t="s">
        <v>3</v>
      </c>
      <c r="H407" s="79"/>
      <c r="I407" s="90"/>
      <c r="J407" s="113"/>
      <c r="K407" s="133"/>
      <c r="L407" s="48"/>
      <c r="M407" s="32"/>
    </row>
    <row r="408" spans="1:17" s="2" customFormat="1" ht="15.75" customHeight="1">
      <c r="A408" s="113"/>
      <c r="B408" s="118"/>
      <c r="C408" s="87" t="s">
        <v>4</v>
      </c>
      <c r="D408" s="79">
        <f>D414</f>
        <v>25681.8</v>
      </c>
      <c r="E408" s="87" t="s">
        <v>4</v>
      </c>
      <c r="F408" s="79">
        <f>F414</f>
        <v>13401.4</v>
      </c>
      <c r="G408" s="87" t="s">
        <v>4</v>
      </c>
      <c r="H408" s="79">
        <f>H414</f>
        <v>13937.4</v>
      </c>
      <c r="I408" s="90"/>
      <c r="J408" s="113"/>
      <c r="K408" s="133"/>
      <c r="L408" s="48"/>
    </row>
    <row r="409" spans="1:17" s="2" customFormat="1" ht="15.75" customHeight="1">
      <c r="A409" s="113"/>
      <c r="B409" s="118"/>
      <c r="C409" s="87" t="s">
        <v>5</v>
      </c>
      <c r="D409" s="79">
        <f>D415</f>
        <v>3454.9300000000003</v>
      </c>
      <c r="E409" s="87" t="s">
        <v>5</v>
      </c>
      <c r="F409" s="79">
        <f>F415</f>
        <v>4195.17</v>
      </c>
      <c r="G409" s="87" t="s">
        <v>5</v>
      </c>
      <c r="H409" s="79">
        <v>4195.17</v>
      </c>
      <c r="I409" s="90"/>
      <c r="J409" s="113"/>
      <c r="K409" s="133"/>
      <c r="L409" s="48"/>
    </row>
    <row r="410" spans="1:17" s="2" customFormat="1" ht="19.5" customHeight="1">
      <c r="A410" s="113"/>
      <c r="B410" s="118"/>
      <c r="C410" s="87" t="s">
        <v>6</v>
      </c>
      <c r="D410" s="79"/>
      <c r="E410" s="87" t="s">
        <v>6</v>
      </c>
      <c r="F410" s="85"/>
      <c r="G410" s="87" t="s">
        <v>6</v>
      </c>
      <c r="H410" s="85"/>
      <c r="I410" s="90"/>
      <c r="J410" s="113"/>
      <c r="K410" s="133"/>
      <c r="L410" s="48"/>
    </row>
    <row r="411" spans="1:17" s="2" customFormat="1" ht="15.75" customHeight="1">
      <c r="A411" s="113">
        <v>66</v>
      </c>
      <c r="B411" s="119" t="s">
        <v>170</v>
      </c>
      <c r="C411" s="84" t="s">
        <v>17</v>
      </c>
      <c r="D411" s="79">
        <f>D414+D415</f>
        <v>29136.73</v>
      </c>
      <c r="E411" s="84" t="s">
        <v>17</v>
      </c>
      <c r="F411" s="79">
        <f>F414+F415</f>
        <v>17596.57</v>
      </c>
      <c r="G411" s="84" t="s">
        <v>17</v>
      </c>
      <c r="H411" s="79">
        <f>H414+H415</f>
        <v>18132.57</v>
      </c>
      <c r="I411" s="90"/>
      <c r="J411" s="113"/>
      <c r="K411" s="133"/>
      <c r="L411" s="48"/>
    </row>
    <row r="412" spans="1:17" s="2" customFormat="1" ht="15" customHeight="1">
      <c r="A412" s="113"/>
      <c r="B412" s="119"/>
      <c r="C412" s="86" t="s">
        <v>10</v>
      </c>
      <c r="D412" s="79"/>
      <c r="E412" s="86" t="s">
        <v>10</v>
      </c>
      <c r="F412" s="79"/>
      <c r="G412" s="86" t="s">
        <v>10</v>
      </c>
      <c r="H412" s="79"/>
      <c r="I412" s="90"/>
      <c r="J412" s="113"/>
      <c r="K412" s="133"/>
      <c r="L412" s="48"/>
    </row>
    <row r="413" spans="1:17" s="2" customFormat="1" ht="15.75" customHeight="1">
      <c r="A413" s="113"/>
      <c r="B413" s="119"/>
      <c r="C413" s="87" t="s">
        <v>3</v>
      </c>
      <c r="D413" s="79"/>
      <c r="E413" s="87" t="s">
        <v>3</v>
      </c>
      <c r="F413" s="79"/>
      <c r="G413" s="87" t="s">
        <v>3</v>
      </c>
      <c r="H413" s="79"/>
      <c r="I413" s="90"/>
      <c r="J413" s="113"/>
      <c r="K413" s="133"/>
      <c r="L413" s="48"/>
    </row>
    <row r="414" spans="1:17" s="2" customFormat="1" ht="15.75" customHeight="1">
      <c r="A414" s="113"/>
      <c r="B414" s="119"/>
      <c r="C414" s="87" t="s">
        <v>4</v>
      </c>
      <c r="D414" s="79">
        <f>D420+D426+D462</f>
        <v>25681.8</v>
      </c>
      <c r="E414" s="87" t="s">
        <v>4</v>
      </c>
      <c r="F414" s="79">
        <v>13401.4</v>
      </c>
      <c r="G414" s="87" t="s">
        <v>4</v>
      </c>
      <c r="H414" s="79">
        <v>13937.4</v>
      </c>
      <c r="I414" s="90"/>
      <c r="J414" s="113"/>
      <c r="K414" s="133"/>
      <c r="L414" s="48"/>
      <c r="O414"/>
      <c r="P414"/>
      <c r="Q414"/>
    </row>
    <row r="415" spans="1:17" s="2" customFormat="1" ht="15.75" customHeight="1">
      <c r="A415" s="113"/>
      <c r="B415" s="119"/>
      <c r="C415" s="87" t="s">
        <v>5</v>
      </c>
      <c r="D415" s="79">
        <f>D421+D427+D433+D439+D445+D451+D457+D463+D475+D493</f>
        <v>3454.9300000000003</v>
      </c>
      <c r="E415" s="87" t="s">
        <v>5</v>
      </c>
      <c r="F415" s="79">
        <v>4195.17</v>
      </c>
      <c r="G415" s="87" t="s">
        <v>5</v>
      </c>
      <c r="H415" s="79">
        <v>4195.17</v>
      </c>
      <c r="I415" s="91">
        <v>7862.9309999999996</v>
      </c>
      <c r="J415" s="113"/>
      <c r="K415" s="133"/>
      <c r="L415" s="48"/>
      <c r="O415"/>
      <c r="P415"/>
      <c r="Q415"/>
    </row>
    <row r="416" spans="1:17" s="2" customFormat="1" ht="37.5" customHeight="1">
      <c r="A416" s="113"/>
      <c r="B416" s="119"/>
      <c r="C416" s="87" t="s">
        <v>6</v>
      </c>
      <c r="D416" s="79"/>
      <c r="E416" s="87" t="s">
        <v>6</v>
      </c>
      <c r="F416" s="85"/>
      <c r="G416" s="87" t="s">
        <v>6</v>
      </c>
      <c r="H416" s="85"/>
      <c r="I416" s="91">
        <f>D415-I415</f>
        <v>-4408.0009999999993</v>
      </c>
      <c r="J416" s="113"/>
      <c r="K416" s="133"/>
      <c r="L416" s="48"/>
      <c r="O416"/>
      <c r="P416"/>
      <c r="Q416"/>
    </row>
    <row r="417" spans="1:17" s="2" customFormat="1" ht="15.75" customHeight="1">
      <c r="A417" s="113">
        <v>67</v>
      </c>
      <c r="B417" s="113" t="s">
        <v>152</v>
      </c>
      <c r="C417" s="84" t="s">
        <v>17</v>
      </c>
      <c r="D417" s="79">
        <f>D420+D421</f>
        <v>9894</v>
      </c>
      <c r="E417" s="84" t="s">
        <v>17</v>
      </c>
      <c r="F417" s="79" t="s">
        <v>32</v>
      </c>
      <c r="G417" s="84" t="s">
        <v>17</v>
      </c>
      <c r="H417" s="79" t="s">
        <v>32</v>
      </c>
      <c r="I417" s="94">
        <v>45657</v>
      </c>
      <c r="J417" s="113"/>
      <c r="K417" s="133" t="s">
        <v>52</v>
      </c>
      <c r="L417" s="48"/>
      <c r="O417"/>
      <c r="P417"/>
      <c r="Q417"/>
    </row>
    <row r="418" spans="1:17" s="2" customFormat="1" ht="15" customHeight="1">
      <c r="A418" s="113"/>
      <c r="B418" s="113"/>
      <c r="C418" s="86" t="s">
        <v>10</v>
      </c>
      <c r="D418" s="79"/>
      <c r="E418" s="86" t="s">
        <v>10</v>
      </c>
      <c r="F418" s="85"/>
      <c r="G418" s="86" t="s">
        <v>10</v>
      </c>
      <c r="H418" s="85"/>
      <c r="I418" s="90"/>
      <c r="J418" s="113"/>
      <c r="K418" s="133"/>
      <c r="L418" s="48"/>
      <c r="O418"/>
      <c r="P418"/>
      <c r="Q418"/>
    </row>
    <row r="419" spans="1:17" s="2" customFormat="1" ht="15.75" customHeight="1">
      <c r="A419" s="113"/>
      <c r="B419" s="113"/>
      <c r="C419" s="87" t="s">
        <v>3</v>
      </c>
      <c r="D419" s="79"/>
      <c r="E419" s="87" t="s">
        <v>3</v>
      </c>
      <c r="F419" s="85"/>
      <c r="G419" s="87" t="s">
        <v>3</v>
      </c>
      <c r="H419" s="85"/>
      <c r="I419" s="90"/>
      <c r="J419" s="113"/>
      <c r="K419" s="133"/>
      <c r="L419" s="48"/>
      <c r="O419"/>
      <c r="P419"/>
      <c r="Q419"/>
    </row>
    <row r="420" spans="1:17" s="2" customFormat="1" ht="15.75" customHeight="1">
      <c r="A420" s="113"/>
      <c r="B420" s="113"/>
      <c r="C420" s="87" t="s">
        <v>4</v>
      </c>
      <c r="D420" s="79">
        <v>9894</v>
      </c>
      <c r="E420" s="87" t="s">
        <v>4</v>
      </c>
      <c r="F420" s="85"/>
      <c r="G420" s="87" t="s">
        <v>4</v>
      </c>
      <c r="H420" s="85"/>
      <c r="I420" s="90"/>
      <c r="J420" s="113"/>
      <c r="K420" s="133"/>
      <c r="L420" s="48"/>
      <c r="O420"/>
      <c r="P420"/>
      <c r="Q420"/>
    </row>
    <row r="421" spans="1:17" s="2" customFormat="1" ht="15.75" customHeight="1">
      <c r="A421" s="113"/>
      <c r="B421" s="113"/>
      <c r="C421" s="87" t="s">
        <v>5</v>
      </c>
      <c r="D421" s="79">
        <v>0</v>
      </c>
      <c r="E421" s="87" t="s">
        <v>5</v>
      </c>
      <c r="F421" s="85"/>
      <c r="G421" s="87" t="s">
        <v>5</v>
      </c>
      <c r="H421" s="85"/>
      <c r="I421" s="90"/>
      <c r="J421" s="113"/>
      <c r="K421" s="133"/>
      <c r="L421" s="48"/>
      <c r="O421"/>
      <c r="P421"/>
      <c r="Q421"/>
    </row>
    <row r="422" spans="1:17" s="2" customFormat="1" ht="20.25" customHeight="1">
      <c r="A422" s="113"/>
      <c r="B422" s="113"/>
      <c r="C422" s="87" t="s">
        <v>6</v>
      </c>
      <c r="D422" s="79"/>
      <c r="E422" s="87" t="s">
        <v>6</v>
      </c>
      <c r="F422" s="85"/>
      <c r="G422" s="87" t="s">
        <v>6</v>
      </c>
      <c r="H422" s="85"/>
      <c r="I422" s="90"/>
      <c r="J422" s="113"/>
      <c r="K422" s="133"/>
      <c r="L422" s="48"/>
      <c r="M422" s="22"/>
      <c r="O422"/>
      <c r="P422"/>
      <c r="Q422"/>
    </row>
    <row r="423" spans="1:17" ht="15.75" customHeight="1">
      <c r="A423" s="113">
        <v>68</v>
      </c>
      <c r="B423" s="113" t="s">
        <v>153</v>
      </c>
      <c r="C423" s="84" t="s">
        <v>17</v>
      </c>
      <c r="D423" s="79">
        <f>D426+D427</f>
        <v>2901.9</v>
      </c>
      <c r="E423" s="84" t="s">
        <v>17</v>
      </c>
      <c r="F423" s="79" t="s">
        <v>32</v>
      </c>
      <c r="G423" s="84" t="s">
        <v>17</v>
      </c>
      <c r="H423" s="79" t="s">
        <v>32</v>
      </c>
      <c r="I423" s="94">
        <v>46022</v>
      </c>
      <c r="J423" s="113"/>
      <c r="K423" s="97"/>
      <c r="L423" s="48"/>
    </row>
    <row r="424" spans="1:17" ht="31.5">
      <c r="A424" s="113"/>
      <c r="B424" s="113"/>
      <c r="C424" s="86" t="s">
        <v>10</v>
      </c>
      <c r="D424" s="79"/>
      <c r="E424" s="86" t="s">
        <v>10</v>
      </c>
      <c r="F424" s="85"/>
      <c r="G424" s="86" t="s">
        <v>10</v>
      </c>
      <c r="H424" s="85"/>
      <c r="I424" s="90"/>
      <c r="J424" s="113"/>
      <c r="K424" s="97"/>
      <c r="L424" s="48"/>
    </row>
    <row r="425" spans="1:17" ht="15.75" customHeight="1">
      <c r="A425" s="113"/>
      <c r="B425" s="113"/>
      <c r="C425" s="87" t="s">
        <v>3</v>
      </c>
      <c r="D425" s="79"/>
      <c r="E425" s="87" t="s">
        <v>3</v>
      </c>
      <c r="F425" s="85"/>
      <c r="G425" s="87" t="s">
        <v>3</v>
      </c>
      <c r="H425" s="85"/>
      <c r="I425" s="90"/>
      <c r="J425" s="113"/>
      <c r="K425" s="97"/>
      <c r="L425" s="48"/>
    </row>
    <row r="426" spans="1:17" ht="15.75" customHeight="1">
      <c r="A426" s="113"/>
      <c r="B426" s="113"/>
      <c r="C426" s="87" t="s">
        <v>4</v>
      </c>
      <c r="D426" s="79">
        <v>2901.9</v>
      </c>
      <c r="E426" s="87" t="s">
        <v>4</v>
      </c>
      <c r="F426" s="85"/>
      <c r="G426" s="87" t="s">
        <v>4</v>
      </c>
      <c r="H426" s="85"/>
      <c r="I426" s="90"/>
      <c r="J426" s="113"/>
      <c r="K426" s="97"/>
      <c r="L426" s="48"/>
    </row>
    <row r="427" spans="1:17" ht="15.75" customHeight="1">
      <c r="A427" s="113"/>
      <c r="B427" s="113"/>
      <c r="C427" s="87" t="s">
        <v>5</v>
      </c>
      <c r="D427" s="79">
        <v>0</v>
      </c>
      <c r="E427" s="87" t="s">
        <v>5</v>
      </c>
      <c r="F427" s="85"/>
      <c r="G427" s="87" t="s">
        <v>5</v>
      </c>
      <c r="H427" s="85"/>
      <c r="I427" s="90"/>
      <c r="J427" s="113"/>
      <c r="K427" s="97"/>
      <c r="L427" s="48"/>
    </row>
    <row r="428" spans="1:17" ht="20.25" customHeight="1">
      <c r="A428" s="113"/>
      <c r="B428" s="113"/>
      <c r="C428" s="87" t="s">
        <v>6</v>
      </c>
      <c r="D428" s="79"/>
      <c r="E428" s="87" t="s">
        <v>6</v>
      </c>
      <c r="F428" s="85"/>
      <c r="G428" s="87" t="s">
        <v>6</v>
      </c>
      <c r="H428" s="85"/>
      <c r="I428" s="90"/>
      <c r="J428" s="113"/>
      <c r="K428" s="97"/>
      <c r="L428" s="48"/>
    </row>
    <row r="429" spans="1:17" ht="15.75" customHeight="1">
      <c r="A429" s="113">
        <v>69</v>
      </c>
      <c r="B429" s="113" t="s">
        <v>154</v>
      </c>
      <c r="C429" s="84" t="s">
        <v>17</v>
      </c>
      <c r="D429" s="79">
        <f>D432+D433</f>
        <v>0</v>
      </c>
      <c r="E429" s="84" t="s">
        <v>17</v>
      </c>
      <c r="F429" s="79" t="s">
        <v>32</v>
      </c>
      <c r="G429" s="84" t="s">
        <v>17</v>
      </c>
      <c r="H429" s="79" t="s">
        <v>32</v>
      </c>
      <c r="I429" s="94">
        <v>46022</v>
      </c>
      <c r="J429" s="90"/>
      <c r="K429" s="97"/>
      <c r="L429" s="48"/>
      <c r="O429" s="2"/>
      <c r="P429" s="2"/>
      <c r="Q429" s="2"/>
    </row>
    <row r="430" spans="1:17" ht="31.5">
      <c r="A430" s="113"/>
      <c r="B430" s="113"/>
      <c r="C430" s="86" t="s">
        <v>10</v>
      </c>
      <c r="D430" s="79"/>
      <c r="E430" s="86" t="s">
        <v>10</v>
      </c>
      <c r="F430" s="85"/>
      <c r="G430" s="86" t="s">
        <v>10</v>
      </c>
      <c r="H430" s="85"/>
      <c r="I430" s="90"/>
      <c r="J430" s="90"/>
      <c r="K430" s="97"/>
      <c r="L430" s="48"/>
    </row>
    <row r="431" spans="1:17" ht="15.75" customHeight="1">
      <c r="A431" s="113"/>
      <c r="B431" s="113"/>
      <c r="C431" s="87" t="s">
        <v>3</v>
      </c>
      <c r="D431" s="79"/>
      <c r="E431" s="87" t="s">
        <v>3</v>
      </c>
      <c r="F431" s="85"/>
      <c r="G431" s="87" t="s">
        <v>3</v>
      </c>
      <c r="H431" s="85"/>
      <c r="I431" s="90"/>
      <c r="J431" s="90"/>
      <c r="K431" s="97"/>
      <c r="L431" s="48"/>
    </row>
    <row r="432" spans="1:17" ht="15.75" customHeight="1">
      <c r="A432" s="113"/>
      <c r="B432" s="113"/>
      <c r="C432" s="87" t="s">
        <v>4</v>
      </c>
      <c r="D432" s="79">
        <v>0</v>
      </c>
      <c r="E432" s="87" t="s">
        <v>4</v>
      </c>
      <c r="F432" s="85"/>
      <c r="G432" s="87" t="s">
        <v>4</v>
      </c>
      <c r="H432" s="85"/>
      <c r="I432" s="90"/>
      <c r="J432" s="90"/>
      <c r="K432" s="97"/>
      <c r="L432" s="48"/>
    </row>
    <row r="433" spans="1:17" ht="15.75" customHeight="1">
      <c r="A433" s="113"/>
      <c r="B433" s="113"/>
      <c r="C433" s="87" t="s">
        <v>5</v>
      </c>
      <c r="D433" s="79">
        <v>0</v>
      </c>
      <c r="E433" s="87" t="s">
        <v>5</v>
      </c>
      <c r="F433" s="85"/>
      <c r="G433" s="87" t="s">
        <v>5</v>
      </c>
      <c r="H433" s="85"/>
      <c r="I433" s="90"/>
      <c r="J433" s="90"/>
      <c r="K433" s="97"/>
      <c r="L433" s="48"/>
    </row>
    <row r="434" spans="1:17" ht="28.5" customHeight="1">
      <c r="A434" s="113"/>
      <c r="B434" s="113"/>
      <c r="C434" s="87" t="s">
        <v>6</v>
      </c>
      <c r="D434" s="79"/>
      <c r="E434" s="87" t="s">
        <v>6</v>
      </c>
      <c r="F434" s="85"/>
      <c r="G434" s="87" t="s">
        <v>6</v>
      </c>
      <c r="H434" s="85"/>
      <c r="I434" s="90"/>
      <c r="J434" s="90"/>
      <c r="K434" s="97"/>
      <c r="L434" s="48"/>
    </row>
    <row r="435" spans="1:17" ht="15.75" customHeight="1">
      <c r="A435" s="113">
        <v>70</v>
      </c>
      <c r="B435" s="113" t="s">
        <v>155</v>
      </c>
      <c r="C435" s="84" t="s">
        <v>17</v>
      </c>
      <c r="D435" s="79">
        <f>D438+D439</f>
        <v>0</v>
      </c>
      <c r="E435" s="84" t="s">
        <v>17</v>
      </c>
      <c r="F435" s="79" t="s">
        <v>32</v>
      </c>
      <c r="G435" s="84" t="s">
        <v>17</v>
      </c>
      <c r="H435" s="79" t="s">
        <v>32</v>
      </c>
      <c r="I435" s="94">
        <v>46022</v>
      </c>
      <c r="J435" s="90"/>
      <c r="K435" s="97"/>
      <c r="L435" s="48"/>
    </row>
    <row r="436" spans="1:17" ht="31.5">
      <c r="A436" s="113"/>
      <c r="B436" s="113"/>
      <c r="C436" s="86" t="s">
        <v>10</v>
      </c>
      <c r="D436" s="79"/>
      <c r="E436" s="86" t="s">
        <v>10</v>
      </c>
      <c r="F436" s="85"/>
      <c r="G436" s="86" t="s">
        <v>10</v>
      </c>
      <c r="H436" s="85"/>
      <c r="I436" s="90"/>
      <c r="J436" s="90"/>
      <c r="K436" s="97"/>
      <c r="L436" s="48"/>
    </row>
    <row r="437" spans="1:17" ht="15.75" customHeight="1">
      <c r="A437" s="113"/>
      <c r="B437" s="113"/>
      <c r="C437" s="87" t="s">
        <v>3</v>
      </c>
      <c r="D437" s="79"/>
      <c r="E437" s="87" t="s">
        <v>3</v>
      </c>
      <c r="F437" s="85"/>
      <c r="G437" s="87" t="s">
        <v>3</v>
      </c>
      <c r="H437" s="85"/>
      <c r="I437" s="90"/>
      <c r="J437" s="90"/>
      <c r="K437" s="97"/>
      <c r="L437" s="48"/>
    </row>
    <row r="438" spans="1:17" s="2" customFormat="1" ht="15.75" customHeight="1">
      <c r="A438" s="113"/>
      <c r="B438" s="113"/>
      <c r="C438" s="87" t="s">
        <v>4</v>
      </c>
      <c r="D438" s="79">
        <v>0</v>
      </c>
      <c r="E438" s="87" t="s">
        <v>4</v>
      </c>
      <c r="F438" s="85"/>
      <c r="G438" s="87" t="s">
        <v>4</v>
      </c>
      <c r="H438" s="85"/>
      <c r="I438" s="90"/>
      <c r="J438" s="90"/>
      <c r="K438" s="97"/>
      <c r="L438" s="48"/>
      <c r="M438"/>
    </row>
    <row r="439" spans="1:17" ht="15.75" customHeight="1">
      <c r="A439" s="113"/>
      <c r="B439" s="113"/>
      <c r="C439" s="87" t="s">
        <v>5</v>
      </c>
      <c r="D439" s="79">
        <v>0</v>
      </c>
      <c r="E439" s="87" t="s">
        <v>5</v>
      </c>
      <c r="F439" s="85"/>
      <c r="G439" s="87" t="s">
        <v>5</v>
      </c>
      <c r="H439" s="85"/>
      <c r="I439" s="90"/>
      <c r="J439" s="90"/>
      <c r="K439" s="97"/>
      <c r="L439" s="48"/>
      <c r="O439" s="2"/>
      <c r="P439" s="2"/>
      <c r="Q439" s="2"/>
    </row>
    <row r="440" spans="1:17" ht="28.5" customHeight="1">
      <c r="A440" s="113"/>
      <c r="B440" s="113"/>
      <c r="C440" s="87" t="s">
        <v>6</v>
      </c>
      <c r="D440" s="79"/>
      <c r="E440" s="87" t="s">
        <v>6</v>
      </c>
      <c r="F440" s="85"/>
      <c r="G440" s="87" t="s">
        <v>6</v>
      </c>
      <c r="H440" s="85"/>
      <c r="I440" s="90"/>
      <c r="J440" s="90"/>
      <c r="K440" s="97"/>
      <c r="L440" s="48"/>
      <c r="O440" s="2"/>
      <c r="P440" s="2"/>
      <c r="Q440" s="2"/>
    </row>
    <row r="441" spans="1:17" ht="15.75" customHeight="1">
      <c r="A441" s="113">
        <v>71</v>
      </c>
      <c r="B441" s="113" t="s">
        <v>156</v>
      </c>
      <c r="C441" s="84" t="s">
        <v>17</v>
      </c>
      <c r="D441" s="79">
        <f>D444+D445</f>
        <v>0</v>
      </c>
      <c r="E441" s="84" t="s">
        <v>17</v>
      </c>
      <c r="F441" s="79" t="s">
        <v>32</v>
      </c>
      <c r="G441" s="84" t="s">
        <v>17</v>
      </c>
      <c r="H441" s="79" t="s">
        <v>32</v>
      </c>
      <c r="I441" s="94">
        <v>46022</v>
      </c>
      <c r="J441" s="90"/>
      <c r="K441" s="97"/>
      <c r="L441" s="48"/>
      <c r="O441" s="2"/>
      <c r="P441" s="2"/>
      <c r="Q441" s="2"/>
    </row>
    <row r="442" spans="1:17" ht="31.5">
      <c r="A442" s="113"/>
      <c r="B442" s="113"/>
      <c r="C442" s="86" t="s">
        <v>10</v>
      </c>
      <c r="D442" s="79"/>
      <c r="E442" s="86" t="s">
        <v>10</v>
      </c>
      <c r="F442" s="85"/>
      <c r="G442" s="86" t="s">
        <v>10</v>
      </c>
      <c r="H442" s="85"/>
      <c r="I442" s="90"/>
      <c r="J442" s="90"/>
      <c r="K442" s="97"/>
      <c r="L442" s="48"/>
      <c r="M442" s="2"/>
      <c r="O442" s="2"/>
      <c r="P442" s="2"/>
      <c r="Q442" s="2"/>
    </row>
    <row r="443" spans="1:17" ht="15.75" customHeight="1">
      <c r="A443" s="113"/>
      <c r="B443" s="113"/>
      <c r="C443" s="87" t="s">
        <v>3</v>
      </c>
      <c r="D443" s="79"/>
      <c r="E443" s="87" t="s">
        <v>3</v>
      </c>
      <c r="F443" s="85"/>
      <c r="G443" s="87" t="s">
        <v>3</v>
      </c>
      <c r="H443" s="85"/>
      <c r="I443" s="90"/>
      <c r="J443" s="90"/>
      <c r="K443" s="97"/>
      <c r="L443" s="48"/>
      <c r="M443" s="2"/>
      <c r="O443" s="2"/>
      <c r="P443" s="2"/>
      <c r="Q443" s="2"/>
    </row>
    <row r="444" spans="1:17" ht="15.75" customHeight="1">
      <c r="A444" s="113"/>
      <c r="B444" s="113"/>
      <c r="C444" s="87" t="s">
        <v>4</v>
      </c>
      <c r="D444" s="79">
        <v>0</v>
      </c>
      <c r="E444" s="87" t="s">
        <v>4</v>
      </c>
      <c r="F444" s="85"/>
      <c r="G444" s="87" t="s">
        <v>4</v>
      </c>
      <c r="H444" s="85"/>
      <c r="I444" s="90"/>
      <c r="J444" s="90"/>
      <c r="K444" s="97"/>
      <c r="L444" s="48"/>
      <c r="M444" s="2"/>
    </row>
    <row r="445" spans="1:17" ht="15.75" customHeight="1">
      <c r="A445" s="113"/>
      <c r="B445" s="113"/>
      <c r="C445" s="87" t="s">
        <v>5</v>
      </c>
      <c r="D445" s="79">
        <v>0</v>
      </c>
      <c r="E445" s="87" t="s">
        <v>5</v>
      </c>
      <c r="F445" s="85"/>
      <c r="G445" s="87" t="s">
        <v>5</v>
      </c>
      <c r="H445" s="85"/>
      <c r="I445" s="90"/>
      <c r="J445" s="90"/>
      <c r="K445" s="97"/>
      <c r="L445" s="48"/>
      <c r="M445" s="2"/>
    </row>
    <row r="446" spans="1:17" ht="33.75" customHeight="1">
      <c r="A446" s="113"/>
      <c r="B446" s="113"/>
      <c r="C446" s="87" t="s">
        <v>6</v>
      </c>
      <c r="D446" s="79"/>
      <c r="E446" s="87" t="s">
        <v>6</v>
      </c>
      <c r="F446" s="85"/>
      <c r="G446" s="87" t="s">
        <v>6</v>
      </c>
      <c r="H446" s="85"/>
      <c r="I446" s="90"/>
      <c r="J446" s="90"/>
      <c r="K446" s="97"/>
      <c r="L446" s="48"/>
      <c r="M446" s="2"/>
    </row>
    <row r="447" spans="1:17" s="2" customFormat="1" ht="16.5" customHeight="1">
      <c r="A447" s="113">
        <v>72</v>
      </c>
      <c r="B447" s="113" t="s">
        <v>157</v>
      </c>
      <c r="C447" s="84" t="s">
        <v>17</v>
      </c>
      <c r="D447" s="79">
        <v>0</v>
      </c>
      <c r="E447" s="84" t="s">
        <v>17</v>
      </c>
      <c r="F447" s="79" t="s">
        <v>32</v>
      </c>
      <c r="G447" s="84" t="s">
        <v>17</v>
      </c>
      <c r="H447" s="79" t="s">
        <v>32</v>
      </c>
      <c r="I447" s="94">
        <v>46022</v>
      </c>
      <c r="J447" s="90"/>
      <c r="K447" s="97"/>
      <c r="L447" s="48"/>
      <c r="O447"/>
      <c r="P447"/>
      <c r="Q447"/>
    </row>
    <row r="448" spans="1:17" s="2" customFormat="1" ht="16.5" customHeight="1">
      <c r="A448" s="113"/>
      <c r="B448" s="113"/>
      <c r="C448" s="86" t="s">
        <v>10</v>
      </c>
      <c r="D448" s="79"/>
      <c r="E448" s="86" t="s">
        <v>10</v>
      </c>
      <c r="F448" s="85"/>
      <c r="G448" s="86" t="s">
        <v>10</v>
      </c>
      <c r="H448" s="85"/>
      <c r="I448" s="90"/>
      <c r="J448" s="90"/>
      <c r="K448" s="97"/>
      <c r="L448" s="48"/>
      <c r="M448"/>
      <c r="O448"/>
      <c r="P448"/>
      <c r="Q448"/>
    </row>
    <row r="449" spans="1:17" s="2" customFormat="1" ht="16.5" customHeight="1">
      <c r="A449" s="113"/>
      <c r="B449" s="113"/>
      <c r="C449" s="87" t="s">
        <v>3</v>
      </c>
      <c r="D449" s="79"/>
      <c r="E449" s="87" t="s">
        <v>3</v>
      </c>
      <c r="F449" s="85"/>
      <c r="G449" s="87" t="s">
        <v>3</v>
      </c>
      <c r="H449" s="85"/>
      <c r="I449" s="90"/>
      <c r="J449" s="90"/>
      <c r="K449" s="97"/>
      <c r="L449" s="48"/>
      <c r="M449"/>
      <c r="O449"/>
      <c r="P449"/>
      <c r="Q449"/>
    </row>
    <row r="450" spans="1:17" s="2" customFormat="1" ht="16.5" customHeight="1">
      <c r="A450" s="113"/>
      <c r="B450" s="113"/>
      <c r="C450" s="87" t="s">
        <v>4</v>
      </c>
      <c r="D450" s="79">
        <v>0</v>
      </c>
      <c r="E450" s="87" t="s">
        <v>4</v>
      </c>
      <c r="F450" s="85"/>
      <c r="G450" s="87" t="s">
        <v>4</v>
      </c>
      <c r="H450" s="85"/>
      <c r="I450" s="90"/>
      <c r="J450" s="90"/>
      <c r="K450" s="97"/>
      <c r="L450" s="48"/>
      <c r="M450"/>
      <c r="N450" s="2">
        <v>829.87199999999996</v>
      </c>
      <c r="O450">
        <v>92.207999999999998</v>
      </c>
      <c r="P450"/>
      <c r="Q450"/>
    </row>
    <row r="451" spans="1:17" s="2" customFormat="1" ht="16.5" customHeight="1">
      <c r="A451" s="113"/>
      <c r="B451" s="113"/>
      <c r="C451" s="87" t="s">
        <v>5</v>
      </c>
      <c r="D451" s="79">
        <v>0</v>
      </c>
      <c r="E451" s="87" t="s">
        <v>5</v>
      </c>
      <c r="F451" s="85"/>
      <c r="G451" s="87" t="s">
        <v>5</v>
      </c>
      <c r="H451" s="85"/>
      <c r="I451" s="90"/>
      <c r="J451" s="90"/>
      <c r="K451" s="97"/>
      <c r="L451" s="48"/>
      <c r="M451"/>
      <c r="N451" s="2">
        <v>1324.2329999999999</v>
      </c>
      <c r="O451">
        <v>147.137</v>
      </c>
      <c r="P451"/>
      <c r="Q451"/>
    </row>
    <row r="452" spans="1:17" s="2" customFormat="1" ht="39.75" customHeight="1">
      <c r="A452" s="113"/>
      <c r="B452" s="113"/>
      <c r="C452" s="87" t="s">
        <v>6</v>
      </c>
      <c r="D452" s="79"/>
      <c r="E452" s="87" t="s">
        <v>6</v>
      </c>
      <c r="F452" s="85"/>
      <c r="G452" s="87" t="s">
        <v>6</v>
      </c>
      <c r="H452" s="85"/>
      <c r="I452" s="90"/>
      <c r="J452" s="90"/>
      <c r="K452" s="97"/>
      <c r="L452" s="48"/>
      <c r="M452"/>
      <c r="N452" s="2">
        <v>748.66499999999996</v>
      </c>
      <c r="O452">
        <v>83.185000000000002</v>
      </c>
      <c r="P452"/>
      <c r="Q452"/>
    </row>
    <row r="453" spans="1:17" ht="15.75" customHeight="1">
      <c r="A453" s="113">
        <v>73</v>
      </c>
      <c r="B453" s="113" t="s">
        <v>158</v>
      </c>
      <c r="C453" s="84" t="s">
        <v>17</v>
      </c>
      <c r="D453" s="79">
        <f>D456+D457</f>
        <v>0</v>
      </c>
      <c r="E453" s="84" t="s">
        <v>17</v>
      </c>
      <c r="F453" s="79" t="s">
        <v>32</v>
      </c>
      <c r="G453" s="84" t="s">
        <v>17</v>
      </c>
      <c r="H453" s="79" t="s">
        <v>32</v>
      </c>
      <c r="I453" s="94">
        <v>46022</v>
      </c>
      <c r="J453" s="113"/>
      <c r="K453" s="97"/>
      <c r="L453" s="48"/>
      <c r="N453">
        <v>1652.9490000000001</v>
      </c>
      <c r="O453">
        <v>183.661</v>
      </c>
    </row>
    <row r="454" spans="1:17" ht="31.5">
      <c r="A454" s="113"/>
      <c r="B454" s="113"/>
      <c r="C454" s="86" t="s">
        <v>10</v>
      </c>
      <c r="D454" s="79"/>
      <c r="E454" s="86" t="s">
        <v>10</v>
      </c>
      <c r="F454" s="85"/>
      <c r="G454" s="86" t="s">
        <v>10</v>
      </c>
      <c r="H454" s="85"/>
      <c r="I454" s="90"/>
      <c r="J454" s="113"/>
      <c r="K454" s="97"/>
      <c r="L454" s="48"/>
      <c r="N454">
        <v>2106.7919999999999</v>
      </c>
      <c r="O454">
        <v>234.08799999999999</v>
      </c>
    </row>
    <row r="455" spans="1:17" ht="15.75" customHeight="1">
      <c r="A455" s="113"/>
      <c r="B455" s="113"/>
      <c r="C455" s="87" t="s">
        <v>3</v>
      </c>
      <c r="D455" s="79"/>
      <c r="E455" s="87" t="s">
        <v>3</v>
      </c>
      <c r="F455" s="85"/>
      <c r="G455" s="87" t="s">
        <v>3</v>
      </c>
      <c r="H455" s="85"/>
      <c r="I455" s="90"/>
      <c r="J455" s="113"/>
      <c r="K455" s="97"/>
      <c r="L455" s="48"/>
      <c r="N455">
        <v>517.20000000000005</v>
      </c>
      <c r="O455">
        <v>57.51</v>
      </c>
      <c r="P455" s="2" t="s">
        <v>133</v>
      </c>
    </row>
    <row r="456" spans="1:17" ht="15.75" customHeight="1">
      <c r="A456" s="113"/>
      <c r="B456" s="113"/>
      <c r="C456" s="87" t="s">
        <v>4</v>
      </c>
      <c r="D456" s="79">
        <v>0</v>
      </c>
      <c r="E456" s="87" t="s">
        <v>4</v>
      </c>
      <c r="F456" s="85"/>
      <c r="G456" s="87" t="s">
        <v>4</v>
      </c>
      <c r="H456" s="85"/>
      <c r="I456" s="90"/>
      <c r="J456" s="113"/>
      <c r="K456" s="97"/>
      <c r="L456" s="48"/>
    </row>
    <row r="457" spans="1:17" ht="24" customHeight="1">
      <c r="A457" s="113"/>
      <c r="B457" s="113"/>
      <c r="C457" s="87" t="s">
        <v>5</v>
      </c>
      <c r="D457" s="79">
        <v>0</v>
      </c>
      <c r="E457" s="87" t="s">
        <v>5</v>
      </c>
      <c r="F457" s="85"/>
      <c r="G457" s="87" t="s">
        <v>5</v>
      </c>
      <c r="H457" s="85"/>
      <c r="I457" s="90"/>
      <c r="J457" s="113"/>
      <c r="K457" s="97"/>
      <c r="L457" s="48"/>
    </row>
    <row r="458" spans="1:17" ht="94.7" customHeight="1">
      <c r="A458" s="113"/>
      <c r="B458" s="113"/>
      <c r="C458" s="87" t="s">
        <v>6</v>
      </c>
      <c r="D458" s="79"/>
      <c r="E458" s="87" t="s">
        <v>6</v>
      </c>
      <c r="F458" s="85"/>
      <c r="G458" s="87" t="s">
        <v>6</v>
      </c>
      <c r="H458" s="85"/>
      <c r="I458" s="90"/>
      <c r="J458" s="113"/>
      <c r="K458" s="97"/>
      <c r="L458" s="48"/>
      <c r="M458" s="29"/>
    </row>
    <row r="459" spans="1:17" ht="15.75" customHeight="1">
      <c r="A459" s="113">
        <v>74</v>
      </c>
      <c r="B459" s="113" t="s">
        <v>72</v>
      </c>
      <c r="C459" s="84" t="s">
        <v>17</v>
      </c>
      <c r="D459" s="79">
        <f>D462+D463</f>
        <v>14735.699999999999</v>
      </c>
      <c r="E459" s="84" t="s">
        <v>17</v>
      </c>
      <c r="F459" s="79" t="s">
        <v>32</v>
      </c>
      <c r="G459" s="84" t="s">
        <v>17</v>
      </c>
      <c r="H459" s="79" t="s">
        <v>32</v>
      </c>
      <c r="I459" s="94">
        <v>46022</v>
      </c>
      <c r="J459" s="113"/>
      <c r="K459" s="97"/>
      <c r="L459" s="48"/>
      <c r="N459">
        <v>746.06</v>
      </c>
    </row>
    <row r="460" spans="1:17" ht="31.5">
      <c r="A460" s="113"/>
      <c r="B460" s="113"/>
      <c r="C460" s="86" t="s">
        <v>10</v>
      </c>
      <c r="D460" s="79"/>
      <c r="E460" s="86" t="s">
        <v>10</v>
      </c>
      <c r="F460" s="85"/>
      <c r="G460" s="86" t="s">
        <v>10</v>
      </c>
      <c r="H460" s="85"/>
      <c r="I460" s="90"/>
      <c r="J460" s="113"/>
      <c r="K460" s="97"/>
      <c r="L460" s="48"/>
    </row>
    <row r="461" spans="1:17" ht="15.75" customHeight="1">
      <c r="A461" s="113"/>
      <c r="B461" s="113"/>
      <c r="C461" s="87" t="s">
        <v>3</v>
      </c>
      <c r="D461" s="79"/>
      <c r="E461" s="87" t="s">
        <v>3</v>
      </c>
      <c r="F461" s="85"/>
      <c r="G461" s="87" t="s">
        <v>3</v>
      </c>
      <c r="H461" s="85"/>
      <c r="I461" s="90"/>
      <c r="J461" s="113"/>
      <c r="K461" s="97"/>
      <c r="L461" s="48"/>
    </row>
    <row r="462" spans="1:17" ht="15.75" customHeight="1">
      <c r="A462" s="113"/>
      <c r="B462" s="113"/>
      <c r="C462" s="87" t="s">
        <v>4</v>
      </c>
      <c r="D462" s="79">
        <v>12885.9</v>
      </c>
      <c r="E462" s="87" t="s">
        <v>4</v>
      </c>
      <c r="F462" s="85"/>
      <c r="G462" s="87" t="s">
        <v>4</v>
      </c>
      <c r="H462" s="85"/>
      <c r="I462" s="90"/>
      <c r="J462" s="113"/>
      <c r="K462" s="97"/>
      <c r="L462" s="48"/>
    </row>
    <row r="463" spans="1:17" ht="15.75" customHeight="1">
      <c r="A463" s="113"/>
      <c r="B463" s="113"/>
      <c r="C463" s="87" t="s">
        <v>5</v>
      </c>
      <c r="D463" s="79">
        <v>1849.8</v>
      </c>
      <c r="E463" s="87" t="s">
        <v>5</v>
      </c>
      <c r="F463" s="85"/>
      <c r="G463" s="87" t="s">
        <v>5</v>
      </c>
      <c r="H463" s="85"/>
      <c r="I463" s="90"/>
      <c r="J463" s="113"/>
      <c r="K463" s="97"/>
      <c r="L463" s="48"/>
    </row>
    <row r="464" spans="1:17" ht="26.25" customHeight="1">
      <c r="A464" s="113"/>
      <c r="B464" s="113"/>
      <c r="C464" s="87" t="s">
        <v>6</v>
      </c>
      <c r="D464" s="79"/>
      <c r="E464" s="87" t="s">
        <v>6</v>
      </c>
      <c r="F464" s="85"/>
      <c r="G464" s="87" t="s">
        <v>6</v>
      </c>
      <c r="H464" s="85"/>
      <c r="I464" s="90"/>
      <c r="J464" s="113"/>
      <c r="K464" s="97"/>
      <c r="L464" s="48"/>
    </row>
    <row r="465" spans="1:12" ht="15.75" customHeight="1">
      <c r="A465" s="113">
        <v>75</v>
      </c>
      <c r="B465" s="113" t="s">
        <v>108</v>
      </c>
      <c r="C465" s="84" t="s">
        <v>17</v>
      </c>
      <c r="D465" s="79" t="s">
        <v>32</v>
      </c>
      <c r="E465" s="84" t="s">
        <v>17</v>
      </c>
      <c r="F465" s="79" t="s">
        <v>49</v>
      </c>
      <c r="G465" s="84" t="s">
        <v>17</v>
      </c>
      <c r="H465" s="79" t="s">
        <v>32</v>
      </c>
      <c r="I465" s="94">
        <v>46022</v>
      </c>
      <c r="J465" s="113"/>
      <c r="K465" s="97"/>
      <c r="L465" s="48"/>
    </row>
    <row r="466" spans="1:12" ht="31.5">
      <c r="A466" s="113"/>
      <c r="B466" s="113"/>
      <c r="C466" s="86" t="s">
        <v>10</v>
      </c>
      <c r="D466" s="79"/>
      <c r="E466" s="86" t="s">
        <v>10</v>
      </c>
      <c r="F466" s="85"/>
      <c r="G466" s="86" t="s">
        <v>10</v>
      </c>
      <c r="H466" s="85"/>
      <c r="I466" s="90"/>
      <c r="J466" s="113"/>
      <c r="K466" s="97"/>
      <c r="L466" s="48"/>
    </row>
    <row r="467" spans="1:12" ht="15.75" customHeight="1">
      <c r="A467" s="113"/>
      <c r="B467" s="113"/>
      <c r="C467" s="87" t="s">
        <v>3</v>
      </c>
      <c r="D467" s="79"/>
      <c r="E467" s="87" t="s">
        <v>3</v>
      </c>
      <c r="F467" s="85"/>
      <c r="G467" s="87" t="s">
        <v>3</v>
      </c>
      <c r="H467" s="85"/>
      <c r="I467" s="90"/>
      <c r="J467" s="113"/>
      <c r="K467" s="97"/>
      <c r="L467" s="48"/>
    </row>
    <row r="468" spans="1:12" ht="15.75" customHeight="1">
      <c r="A468" s="113"/>
      <c r="B468" s="113"/>
      <c r="C468" s="87" t="s">
        <v>4</v>
      </c>
      <c r="D468" s="79"/>
      <c r="E468" s="87" t="s">
        <v>4</v>
      </c>
      <c r="F468" s="85"/>
      <c r="G468" s="87" t="s">
        <v>4</v>
      </c>
      <c r="H468" s="85"/>
      <c r="I468" s="90"/>
      <c r="J468" s="113"/>
      <c r="K468" s="97"/>
      <c r="L468" s="48"/>
    </row>
    <row r="469" spans="1:12" ht="15.75" customHeight="1">
      <c r="A469" s="113"/>
      <c r="B469" s="113"/>
      <c r="C469" s="87" t="s">
        <v>5</v>
      </c>
      <c r="D469" s="79"/>
      <c r="E469" s="87" t="s">
        <v>5</v>
      </c>
      <c r="F469" s="85"/>
      <c r="G469" s="87" t="s">
        <v>5</v>
      </c>
      <c r="H469" s="85"/>
      <c r="I469" s="90"/>
      <c r="J469" s="113"/>
      <c r="K469" s="97"/>
      <c r="L469" s="48"/>
    </row>
    <row r="470" spans="1:12" ht="36.75" customHeight="1">
      <c r="A470" s="113"/>
      <c r="B470" s="113"/>
      <c r="C470" s="87" t="s">
        <v>6</v>
      </c>
      <c r="D470" s="79"/>
      <c r="E470" s="87" t="s">
        <v>6</v>
      </c>
      <c r="F470" s="85"/>
      <c r="G470" s="87" t="s">
        <v>6</v>
      </c>
      <c r="H470" s="85"/>
      <c r="I470" s="90"/>
      <c r="J470" s="113"/>
      <c r="K470" s="97"/>
      <c r="L470" s="48"/>
    </row>
    <row r="471" spans="1:12" ht="15.75" customHeight="1">
      <c r="A471" s="113">
        <v>76</v>
      </c>
      <c r="B471" s="113" t="s">
        <v>109</v>
      </c>
      <c r="C471" s="84" t="s">
        <v>17</v>
      </c>
      <c r="D471" s="79" t="s">
        <v>32</v>
      </c>
      <c r="E471" s="84" t="s">
        <v>17</v>
      </c>
      <c r="F471" s="79" t="s">
        <v>32</v>
      </c>
      <c r="G471" s="84" t="s">
        <v>17</v>
      </c>
      <c r="H471" s="79" t="s">
        <v>49</v>
      </c>
      <c r="I471" s="94">
        <v>46022</v>
      </c>
      <c r="J471" s="113"/>
      <c r="K471" s="97"/>
      <c r="L471" s="48"/>
    </row>
    <row r="472" spans="1:12" ht="31.5">
      <c r="A472" s="113"/>
      <c r="B472" s="113"/>
      <c r="C472" s="86" t="s">
        <v>10</v>
      </c>
      <c r="D472" s="79"/>
      <c r="E472" s="86" t="s">
        <v>10</v>
      </c>
      <c r="F472" s="85"/>
      <c r="G472" s="86" t="s">
        <v>10</v>
      </c>
      <c r="H472" s="85"/>
      <c r="I472" s="90"/>
      <c r="J472" s="113"/>
      <c r="K472" s="97"/>
      <c r="L472" s="48"/>
    </row>
    <row r="473" spans="1:12" ht="15.75" customHeight="1">
      <c r="A473" s="113"/>
      <c r="B473" s="113"/>
      <c r="C473" s="87" t="s">
        <v>3</v>
      </c>
      <c r="D473" s="79"/>
      <c r="E473" s="87" t="s">
        <v>3</v>
      </c>
      <c r="F473" s="85"/>
      <c r="G473" s="87" t="s">
        <v>3</v>
      </c>
      <c r="H473" s="85"/>
      <c r="I473" s="90"/>
      <c r="J473" s="113"/>
      <c r="K473" s="97"/>
      <c r="L473" s="48"/>
    </row>
    <row r="474" spans="1:12" ht="15.75" customHeight="1">
      <c r="A474" s="113"/>
      <c r="B474" s="113"/>
      <c r="C474" s="87" t="s">
        <v>4</v>
      </c>
      <c r="D474" s="79"/>
      <c r="E474" s="87" t="s">
        <v>4</v>
      </c>
      <c r="F474" s="85"/>
      <c r="G474" s="87" t="s">
        <v>4</v>
      </c>
      <c r="H474" s="85"/>
      <c r="I474" s="90"/>
      <c r="J474" s="113"/>
      <c r="K474" s="97"/>
      <c r="L474" s="48"/>
    </row>
    <row r="475" spans="1:12" ht="117.75" customHeight="1">
      <c r="A475" s="113"/>
      <c r="B475" s="113"/>
      <c r="C475" s="87" t="s">
        <v>5</v>
      </c>
      <c r="D475" s="79"/>
      <c r="E475" s="87" t="s">
        <v>5</v>
      </c>
      <c r="F475" s="85"/>
      <c r="G475" s="87" t="s">
        <v>5</v>
      </c>
      <c r="H475" s="85"/>
      <c r="I475" s="90"/>
      <c r="J475" s="113"/>
      <c r="K475" s="97"/>
      <c r="L475" s="48"/>
    </row>
    <row r="476" spans="1:12" ht="75.75" hidden="1" customHeight="1" thickBot="1">
      <c r="A476" s="113"/>
      <c r="B476" s="113"/>
      <c r="C476" s="87" t="s">
        <v>6</v>
      </c>
      <c r="D476" s="79"/>
      <c r="E476" s="87" t="s">
        <v>6</v>
      </c>
      <c r="F476" s="85"/>
      <c r="G476" s="87" t="s">
        <v>6</v>
      </c>
      <c r="H476" s="85"/>
      <c r="I476" s="90"/>
      <c r="J476" s="113"/>
      <c r="K476" s="97"/>
      <c r="L476" s="48"/>
    </row>
    <row r="477" spans="1:12" ht="15.75" customHeight="1">
      <c r="A477" s="113">
        <v>77</v>
      </c>
      <c r="B477" s="113" t="s">
        <v>110</v>
      </c>
      <c r="C477" s="84" t="s">
        <v>17</v>
      </c>
      <c r="D477" s="79" t="s">
        <v>32</v>
      </c>
      <c r="E477" s="84" t="s">
        <v>17</v>
      </c>
      <c r="F477" s="79" t="s">
        <v>32</v>
      </c>
      <c r="G477" s="84" t="s">
        <v>17</v>
      </c>
      <c r="H477" s="79" t="s">
        <v>49</v>
      </c>
      <c r="I477" s="94">
        <v>46022</v>
      </c>
      <c r="J477" s="113"/>
      <c r="K477" s="97"/>
      <c r="L477" s="48"/>
    </row>
    <row r="478" spans="1:12" ht="31.5">
      <c r="A478" s="113"/>
      <c r="B478" s="113"/>
      <c r="C478" s="86" t="s">
        <v>10</v>
      </c>
      <c r="D478" s="79"/>
      <c r="E478" s="86" t="s">
        <v>10</v>
      </c>
      <c r="F478" s="85"/>
      <c r="G478" s="86" t="s">
        <v>10</v>
      </c>
      <c r="H478" s="85"/>
      <c r="I478" s="90"/>
      <c r="J478" s="113"/>
      <c r="K478" s="97"/>
      <c r="L478" s="48"/>
    </row>
    <row r="479" spans="1:12" ht="15.75" customHeight="1">
      <c r="A479" s="113"/>
      <c r="B479" s="113"/>
      <c r="C479" s="87" t="s">
        <v>3</v>
      </c>
      <c r="D479" s="79"/>
      <c r="E479" s="87" t="s">
        <v>3</v>
      </c>
      <c r="F479" s="85"/>
      <c r="G479" s="87" t="s">
        <v>3</v>
      </c>
      <c r="H479" s="85"/>
      <c r="I479" s="90"/>
      <c r="J479" s="113"/>
      <c r="K479" s="97"/>
      <c r="L479" s="48"/>
    </row>
    <row r="480" spans="1:12" ht="15.75" customHeight="1">
      <c r="A480" s="113"/>
      <c r="B480" s="113"/>
      <c r="C480" s="87" t="s">
        <v>4</v>
      </c>
      <c r="D480" s="79"/>
      <c r="E480" s="87" t="s">
        <v>4</v>
      </c>
      <c r="F480" s="85"/>
      <c r="G480" s="87" t="s">
        <v>4</v>
      </c>
      <c r="H480" s="85"/>
      <c r="I480" s="90"/>
      <c r="J480" s="113"/>
      <c r="K480" s="97"/>
      <c r="L480" s="48"/>
    </row>
    <row r="481" spans="1:12" ht="15.75" customHeight="1">
      <c r="A481" s="113"/>
      <c r="B481" s="113"/>
      <c r="C481" s="87" t="s">
        <v>5</v>
      </c>
      <c r="D481" s="79"/>
      <c r="E481" s="87" t="s">
        <v>5</v>
      </c>
      <c r="F481" s="85"/>
      <c r="G481" s="87" t="s">
        <v>5</v>
      </c>
      <c r="H481" s="85"/>
      <c r="I481" s="90"/>
      <c r="J481" s="113"/>
      <c r="K481" s="97"/>
      <c r="L481" s="48"/>
    </row>
    <row r="482" spans="1:12" ht="33.75" customHeight="1">
      <c r="A482" s="113"/>
      <c r="B482" s="113"/>
      <c r="C482" s="87" t="s">
        <v>6</v>
      </c>
      <c r="D482" s="79"/>
      <c r="E482" s="87" t="s">
        <v>6</v>
      </c>
      <c r="F482" s="85"/>
      <c r="G482" s="87" t="s">
        <v>6</v>
      </c>
      <c r="H482" s="85"/>
      <c r="I482" s="90"/>
      <c r="J482" s="113"/>
      <c r="K482" s="97"/>
      <c r="L482" s="48"/>
    </row>
    <row r="483" spans="1:12" ht="15.75" customHeight="1">
      <c r="A483" s="113">
        <v>78</v>
      </c>
      <c r="B483" s="113" t="s">
        <v>111</v>
      </c>
      <c r="C483" s="84" t="s">
        <v>17</v>
      </c>
      <c r="D483" s="79">
        <f>D486+D487</f>
        <v>0</v>
      </c>
      <c r="E483" s="84" t="s">
        <v>17</v>
      </c>
      <c r="F483" s="79" t="s">
        <v>32</v>
      </c>
      <c r="G483" s="84" t="s">
        <v>17</v>
      </c>
      <c r="H483" s="79" t="s">
        <v>32</v>
      </c>
      <c r="I483" s="94">
        <v>46022</v>
      </c>
      <c r="J483" s="113"/>
      <c r="K483" s="97"/>
      <c r="L483" s="48"/>
    </row>
    <row r="484" spans="1:12" ht="31.5">
      <c r="A484" s="113"/>
      <c r="B484" s="113"/>
      <c r="C484" s="86" t="s">
        <v>10</v>
      </c>
      <c r="D484" s="79"/>
      <c r="E484" s="86" t="s">
        <v>10</v>
      </c>
      <c r="F484" s="85"/>
      <c r="G484" s="86" t="s">
        <v>10</v>
      </c>
      <c r="H484" s="85"/>
      <c r="I484" s="90"/>
      <c r="J484" s="113"/>
      <c r="K484" s="97"/>
      <c r="L484" s="48"/>
    </row>
    <row r="485" spans="1:12" ht="15.75" customHeight="1">
      <c r="A485" s="113"/>
      <c r="B485" s="113"/>
      <c r="C485" s="87" t="s">
        <v>3</v>
      </c>
      <c r="D485" s="79"/>
      <c r="E485" s="87" t="s">
        <v>3</v>
      </c>
      <c r="F485" s="85"/>
      <c r="G485" s="87" t="s">
        <v>3</v>
      </c>
      <c r="H485" s="85"/>
      <c r="I485" s="90"/>
      <c r="J485" s="113"/>
      <c r="K485" s="97"/>
      <c r="L485" s="48"/>
    </row>
    <row r="486" spans="1:12" ht="15.75" customHeight="1">
      <c r="A486" s="113"/>
      <c r="B486" s="113"/>
      <c r="C486" s="87" t="s">
        <v>4</v>
      </c>
      <c r="D486" s="79">
        <v>0</v>
      </c>
      <c r="E486" s="87" t="s">
        <v>4</v>
      </c>
      <c r="F486" s="85"/>
      <c r="G486" s="87" t="s">
        <v>4</v>
      </c>
      <c r="H486" s="85"/>
      <c r="I486" s="90"/>
      <c r="J486" s="113"/>
      <c r="K486" s="97"/>
      <c r="L486" s="48"/>
    </row>
    <row r="487" spans="1:12" ht="15.75" customHeight="1">
      <c r="A487" s="113"/>
      <c r="B487" s="113"/>
      <c r="C487" s="87" t="s">
        <v>5</v>
      </c>
      <c r="D487" s="79">
        <v>0</v>
      </c>
      <c r="E487" s="87" t="s">
        <v>5</v>
      </c>
      <c r="F487" s="85"/>
      <c r="G487" s="87" t="s">
        <v>5</v>
      </c>
      <c r="H487" s="85"/>
      <c r="I487" s="90"/>
      <c r="J487" s="113"/>
      <c r="K487" s="97"/>
      <c r="L487" s="48"/>
    </row>
    <row r="488" spans="1:12" ht="24.75" customHeight="1">
      <c r="A488" s="113"/>
      <c r="B488" s="113"/>
      <c r="C488" s="87" t="s">
        <v>6</v>
      </c>
      <c r="D488" s="79"/>
      <c r="E488" s="87" t="s">
        <v>6</v>
      </c>
      <c r="F488" s="85"/>
      <c r="G488" s="87" t="s">
        <v>6</v>
      </c>
      <c r="H488" s="85"/>
      <c r="I488" s="90"/>
      <c r="J488" s="113"/>
      <c r="K488" s="97"/>
      <c r="L488" s="48"/>
    </row>
    <row r="489" spans="1:12" ht="15.75" customHeight="1">
      <c r="A489" s="113">
        <v>79</v>
      </c>
      <c r="B489" s="113" t="s">
        <v>101</v>
      </c>
      <c r="C489" s="84" t="s">
        <v>17</v>
      </c>
      <c r="D489" s="79">
        <f>D492+D493</f>
        <v>1605.13</v>
      </c>
      <c r="E489" s="84" t="s">
        <v>17</v>
      </c>
      <c r="F489" s="85"/>
      <c r="G489" s="84" t="s">
        <v>17</v>
      </c>
      <c r="H489" s="85"/>
      <c r="I489" s="94"/>
      <c r="J489" s="117"/>
      <c r="K489" s="97"/>
      <c r="L489" s="48"/>
    </row>
    <row r="490" spans="1:12" ht="31.5">
      <c r="A490" s="113"/>
      <c r="B490" s="113"/>
      <c r="C490" s="86" t="s">
        <v>10</v>
      </c>
      <c r="D490" s="79"/>
      <c r="E490" s="86" t="s">
        <v>10</v>
      </c>
      <c r="F490" s="85"/>
      <c r="G490" s="86" t="s">
        <v>10</v>
      </c>
      <c r="H490" s="85"/>
      <c r="I490" s="90"/>
      <c r="J490" s="117"/>
      <c r="K490" s="97"/>
      <c r="L490" s="48"/>
    </row>
    <row r="491" spans="1:12" ht="15.75" customHeight="1">
      <c r="A491" s="113"/>
      <c r="B491" s="113"/>
      <c r="C491" s="87" t="s">
        <v>3</v>
      </c>
      <c r="D491" s="79"/>
      <c r="E491" s="87" t="s">
        <v>3</v>
      </c>
      <c r="F491" s="85"/>
      <c r="G491" s="87" t="s">
        <v>3</v>
      </c>
      <c r="H491" s="85"/>
      <c r="I491" s="90"/>
      <c r="J491" s="117"/>
      <c r="K491" s="97"/>
      <c r="L491" s="48"/>
    </row>
    <row r="492" spans="1:12" ht="15.75" customHeight="1">
      <c r="A492" s="113"/>
      <c r="B492" s="113"/>
      <c r="C492" s="87" t="s">
        <v>4</v>
      </c>
      <c r="D492" s="79">
        <v>0</v>
      </c>
      <c r="E492" s="87" t="s">
        <v>4</v>
      </c>
      <c r="F492" s="85"/>
      <c r="G492" s="87" t="s">
        <v>4</v>
      </c>
      <c r="H492" s="85"/>
      <c r="I492" s="90"/>
      <c r="J492" s="117"/>
      <c r="K492" s="97"/>
      <c r="L492" s="48"/>
    </row>
    <row r="493" spans="1:12" ht="15.75" customHeight="1">
      <c r="A493" s="113"/>
      <c r="B493" s="113"/>
      <c r="C493" s="87" t="s">
        <v>5</v>
      </c>
      <c r="D493" s="79">
        <v>1605.13</v>
      </c>
      <c r="E493" s="87" t="s">
        <v>5</v>
      </c>
      <c r="F493" s="85"/>
      <c r="G493" s="87" t="s">
        <v>5</v>
      </c>
      <c r="H493" s="85"/>
      <c r="I493" s="90"/>
      <c r="J493" s="117"/>
      <c r="K493" s="97"/>
      <c r="L493" s="48"/>
    </row>
    <row r="494" spans="1:12" ht="20.25" customHeight="1">
      <c r="A494" s="113"/>
      <c r="B494" s="113"/>
      <c r="C494" s="87" t="s">
        <v>6</v>
      </c>
      <c r="D494" s="79"/>
      <c r="E494" s="87" t="s">
        <v>6</v>
      </c>
      <c r="F494" s="85"/>
      <c r="G494" s="87" t="s">
        <v>6</v>
      </c>
      <c r="H494" s="85"/>
      <c r="I494" s="90"/>
      <c r="J494" s="117"/>
      <c r="K494" s="97"/>
      <c r="L494" s="48"/>
    </row>
    <row r="495" spans="1:12" ht="15.75" customHeight="1">
      <c r="A495" s="113">
        <v>80</v>
      </c>
      <c r="B495" s="118" t="s">
        <v>79</v>
      </c>
      <c r="C495" s="84" t="s">
        <v>17</v>
      </c>
      <c r="D495" s="79">
        <f>D498+D499</f>
        <v>7977.5000000000009</v>
      </c>
      <c r="E495" s="84" t="s">
        <v>17</v>
      </c>
      <c r="F495" s="79">
        <f>F498+F499</f>
        <v>8296.5</v>
      </c>
      <c r="G495" s="84" t="s">
        <v>17</v>
      </c>
      <c r="H495" s="79">
        <f>H498+H499</f>
        <v>8628.4</v>
      </c>
      <c r="I495" s="90"/>
      <c r="J495" s="97"/>
      <c r="K495" s="97"/>
      <c r="L495" s="48"/>
    </row>
    <row r="496" spans="1:12" ht="31.5">
      <c r="A496" s="113"/>
      <c r="B496" s="118"/>
      <c r="C496" s="86" t="s">
        <v>10</v>
      </c>
      <c r="D496" s="79"/>
      <c r="E496" s="86" t="s">
        <v>10</v>
      </c>
      <c r="F496" s="79"/>
      <c r="G496" s="86" t="s">
        <v>10</v>
      </c>
      <c r="H496" s="79"/>
      <c r="I496" s="90"/>
      <c r="J496" s="97"/>
      <c r="K496" s="97"/>
      <c r="L496" s="48"/>
    </row>
    <row r="497" spans="1:12" ht="15.75" customHeight="1">
      <c r="A497" s="113"/>
      <c r="B497" s="118"/>
      <c r="C497" s="87" t="s">
        <v>3</v>
      </c>
      <c r="D497" s="79"/>
      <c r="E497" s="87" t="s">
        <v>3</v>
      </c>
      <c r="F497" s="79"/>
      <c r="G497" s="87" t="s">
        <v>3</v>
      </c>
      <c r="H497" s="79"/>
      <c r="I497" s="90"/>
      <c r="J497" s="97"/>
      <c r="K497" s="97"/>
      <c r="L497" s="48"/>
    </row>
    <row r="498" spans="1:12" ht="15.75" customHeight="1">
      <c r="A498" s="113"/>
      <c r="B498" s="118"/>
      <c r="C498" s="87" t="s">
        <v>4</v>
      </c>
      <c r="D498" s="79">
        <f>D504</f>
        <v>7179.7000000000007</v>
      </c>
      <c r="E498" s="87" t="s">
        <v>4</v>
      </c>
      <c r="F498" s="79">
        <f>F504</f>
        <v>7466.8</v>
      </c>
      <c r="G498" s="87" t="s">
        <v>4</v>
      </c>
      <c r="H498" s="79">
        <f>H504</f>
        <v>7765.5</v>
      </c>
      <c r="I498" s="90"/>
      <c r="J498" s="97"/>
      <c r="K498" s="97"/>
      <c r="L498" s="48"/>
    </row>
    <row r="499" spans="1:12" ht="15.75" customHeight="1">
      <c r="A499" s="113"/>
      <c r="B499" s="118"/>
      <c r="C499" s="87" t="s">
        <v>5</v>
      </c>
      <c r="D499" s="79">
        <f>D505</f>
        <v>797.8</v>
      </c>
      <c r="E499" s="87" t="s">
        <v>5</v>
      </c>
      <c r="F499" s="79">
        <f>F505</f>
        <v>829.7</v>
      </c>
      <c r="G499" s="87" t="s">
        <v>5</v>
      </c>
      <c r="H499" s="79">
        <f>H505</f>
        <v>862.9</v>
      </c>
      <c r="I499" s="90"/>
      <c r="J499" s="97"/>
      <c r="K499" s="97"/>
      <c r="L499" s="48"/>
    </row>
    <row r="500" spans="1:12" ht="19.5" customHeight="1">
      <c r="A500" s="113"/>
      <c r="B500" s="118"/>
      <c r="C500" s="87" t="s">
        <v>6</v>
      </c>
      <c r="D500" s="79"/>
      <c r="E500" s="87" t="s">
        <v>6</v>
      </c>
      <c r="F500" s="85"/>
      <c r="G500" s="87" t="s">
        <v>6</v>
      </c>
      <c r="H500" s="85"/>
      <c r="I500" s="90"/>
      <c r="J500" s="97"/>
      <c r="K500" s="97"/>
      <c r="L500" s="48"/>
    </row>
    <row r="501" spans="1:12" ht="15.75" customHeight="1">
      <c r="A501" s="113">
        <v>81</v>
      </c>
      <c r="B501" s="118" t="s">
        <v>80</v>
      </c>
      <c r="C501" s="84" t="s">
        <v>17</v>
      </c>
      <c r="D501" s="79">
        <f>D504+D505</f>
        <v>7977.5000000000009</v>
      </c>
      <c r="E501" s="84" t="s">
        <v>17</v>
      </c>
      <c r="F501" s="79">
        <f>F504+F505</f>
        <v>8296.5</v>
      </c>
      <c r="G501" s="84" t="s">
        <v>17</v>
      </c>
      <c r="H501" s="79">
        <f>H504+H505</f>
        <v>8628.4</v>
      </c>
      <c r="I501" s="94">
        <v>46022</v>
      </c>
      <c r="J501" s="113"/>
      <c r="K501" s="97"/>
      <c r="L501" s="48"/>
    </row>
    <row r="502" spans="1:12" ht="31.5">
      <c r="A502" s="113"/>
      <c r="B502" s="118"/>
      <c r="C502" s="86" t="s">
        <v>10</v>
      </c>
      <c r="D502" s="79"/>
      <c r="E502" s="86" t="s">
        <v>10</v>
      </c>
      <c r="F502" s="79"/>
      <c r="G502" s="86" t="s">
        <v>10</v>
      </c>
      <c r="H502" s="79"/>
      <c r="I502" s="90"/>
      <c r="J502" s="113"/>
      <c r="K502" s="97"/>
      <c r="L502" s="48"/>
    </row>
    <row r="503" spans="1:12" ht="15.75" customHeight="1">
      <c r="A503" s="113"/>
      <c r="B503" s="118"/>
      <c r="C503" s="87" t="s">
        <v>3</v>
      </c>
      <c r="D503" s="79"/>
      <c r="E503" s="87" t="s">
        <v>3</v>
      </c>
      <c r="F503" s="79"/>
      <c r="G503" s="87" t="s">
        <v>3</v>
      </c>
      <c r="H503" s="79"/>
      <c r="I503" s="90"/>
      <c r="J503" s="113"/>
      <c r="K503" s="97"/>
      <c r="L503" s="48"/>
    </row>
    <row r="504" spans="1:12" ht="15.75" customHeight="1">
      <c r="A504" s="113"/>
      <c r="B504" s="118"/>
      <c r="C504" s="87" t="s">
        <v>4</v>
      </c>
      <c r="D504" s="79">
        <f>D510</f>
        <v>7179.7000000000007</v>
      </c>
      <c r="E504" s="87" t="s">
        <v>4</v>
      </c>
      <c r="F504" s="79">
        <v>7466.8</v>
      </c>
      <c r="G504" s="87" t="s">
        <v>4</v>
      </c>
      <c r="H504" s="79">
        <v>7765.5</v>
      </c>
      <c r="I504" s="90"/>
      <c r="J504" s="113"/>
      <c r="K504" s="97"/>
      <c r="L504" s="48"/>
    </row>
    <row r="505" spans="1:12" ht="15.75" customHeight="1">
      <c r="A505" s="113"/>
      <c r="B505" s="118"/>
      <c r="C505" s="87" t="s">
        <v>5</v>
      </c>
      <c r="D505" s="79">
        <f>D511</f>
        <v>797.8</v>
      </c>
      <c r="E505" s="87" t="s">
        <v>5</v>
      </c>
      <c r="F505" s="79">
        <v>829.7</v>
      </c>
      <c r="G505" s="87" t="s">
        <v>5</v>
      </c>
      <c r="H505" s="79">
        <v>862.9</v>
      </c>
      <c r="I505" s="90"/>
      <c r="J505" s="113"/>
      <c r="K505" s="97"/>
      <c r="L505" s="48"/>
    </row>
    <row r="506" spans="1:12" ht="21.75" customHeight="1">
      <c r="A506" s="113"/>
      <c r="B506" s="118"/>
      <c r="C506" s="87" t="s">
        <v>6</v>
      </c>
      <c r="D506" s="79"/>
      <c r="E506" s="87" t="s">
        <v>6</v>
      </c>
      <c r="F506" s="85"/>
      <c r="G506" s="87" t="s">
        <v>6</v>
      </c>
      <c r="H506" s="85"/>
      <c r="I506" s="90"/>
      <c r="J506" s="113"/>
      <c r="K506" s="97"/>
      <c r="L506" s="48"/>
    </row>
    <row r="507" spans="1:12" ht="15.75" customHeight="1">
      <c r="A507" s="113">
        <v>82</v>
      </c>
      <c r="B507" s="113" t="s">
        <v>50</v>
      </c>
      <c r="C507" s="84" t="s">
        <v>17</v>
      </c>
      <c r="D507" s="79">
        <f>SUM(D510:D512)</f>
        <v>7977.5000000000009</v>
      </c>
      <c r="E507" s="84" t="s">
        <v>17</v>
      </c>
      <c r="F507" s="79">
        <f>F510+F511</f>
        <v>8296.5</v>
      </c>
      <c r="G507" s="84" t="s">
        <v>17</v>
      </c>
      <c r="H507" s="79">
        <f>H510+H511</f>
        <v>8628.4</v>
      </c>
      <c r="I507" s="94">
        <v>46022</v>
      </c>
      <c r="J507" s="98"/>
      <c r="K507" s="97"/>
    </row>
    <row r="508" spans="1:12" ht="15.75" customHeight="1">
      <c r="A508" s="113"/>
      <c r="B508" s="113"/>
      <c r="C508" s="86" t="s">
        <v>10</v>
      </c>
      <c r="D508" s="79"/>
      <c r="E508" s="86" t="s">
        <v>10</v>
      </c>
      <c r="F508" s="85"/>
      <c r="G508" s="86" t="s">
        <v>10</v>
      </c>
      <c r="H508" s="85"/>
      <c r="I508" s="90"/>
      <c r="J508" s="98"/>
      <c r="K508" s="105"/>
    </row>
    <row r="509" spans="1:12" ht="15.75" customHeight="1">
      <c r="A509" s="113"/>
      <c r="B509" s="113"/>
      <c r="C509" s="87" t="s">
        <v>3</v>
      </c>
      <c r="D509" s="79"/>
      <c r="E509" s="87" t="s">
        <v>3</v>
      </c>
      <c r="F509" s="85"/>
      <c r="G509" s="87" t="s">
        <v>3</v>
      </c>
      <c r="H509" s="85"/>
      <c r="I509" s="90"/>
      <c r="J509" s="98"/>
      <c r="K509" s="106"/>
    </row>
    <row r="510" spans="1:12" ht="15.75" customHeight="1">
      <c r="A510" s="113"/>
      <c r="B510" s="113"/>
      <c r="C510" s="87" t="s">
        <v>4</v>
      </c>
      <c r="D510" s="79">
        <f>D516+D522+D528+D540+D552+D534+D546</f>
        <v>7179.7000000000007</v>
      </c>
      <c r="E510" s="87" t="s">
        <v>4</v>
      </c>
      <c r="F510" s="79">
        <v>7466.8</v>
      </c>
      <c r="G510" s="87" t="s">
        <v>4</v>
      </c>
      <c r="H510" s="79">
        <v>7765.5</v>
      </c>
      <c r="I510" s="90"/>
      <c r="J510" s="98"/>
      <c r="K510" s="106"/>
    </row>
    <row r="511" spans="1:12" ht="15.75" customHeight="1">
      <c r="A511" s="113"/>
      <c r="B511" s="113"/>
      <c r="C511" s="87" t="s">
        <v>5</v>
      </c>
      <c r="D511" s="79">
        <f>D517+D523+D529+D535+D541+D553+D547</f>
        <v>797.8</v>
      </c>
      <c r="E511" s="87" t="s">
        <v>5</v>
      </c>
      <c r="F511" s="79">
        <v>829.7</v>
      </c>
      <c r="G511" s="87" t="s">
        <v>5</v>
      </c>
      <c r="H511" s="79">
        <v>862.9</v>
      </c>
      <c r="I511" s="90"/>
      <c r="J511" s="98"/>
      <c r="K511" s="105"/>
    </row>
    <row r="512" spans="1:12" ht="15.75" customHeight="1">
      <c r="A512" s="113"/>
      <c r="B512" s="113"/>
      <c r="C512" s="87" t="s">
        <v>6</v>
      </c>
      <c r="D512" s="79"/>
      <c r="E512" s="87" t="s">
        <v>6</v>
      </c>
      <c r="F512" s="85"/>
      <c r="G512" s="87" t="s">
        <v>6</v>
      </c>
      <c r="H512" s="85"/>
      <c r="I512" s="90"/>
      <c r="J512" s="98"/>
      <c r="K512" s="107"/>
    </row>
    <row r="513" spans="1:11" ht="15.75" customHeight="1">
      <c r="A513" s="113">
        <v>83</v>
      </c>
      <c r="B513" s="113" t="s">
        <v>81</v>
      </c>
      <c r="C513" s="84" t="s">
        <v>17</v>
      </c>
      <c r="D513" s="79">
        <f>SUM(D516:D518)</f>
        <v>922.07999999999993</v>
      </c>
      <c r="E513" s="84" t="s">
        <v>17</v>
      </c>
      <c r="F513" s="79" t="s">
        <v>32</v>
      </c>
      <c r="G513" s="84" t="s">
        <v>17</v>
      </c>
      <c r="H513" s="79" t="s">
        <v>32</v>
      </c>
      <c r="I513" s="94">
        <v>46022</v>
      </c>
      <c r="J513" s="97"/>
      <c r="K513" s="108"/>
    </row>
    <row r="514" spans="1:11" ht="31.5">
      <c r="A514" s="113"/>
      <c r="B514" s="113"/>
      <c r="C514" s="86" t="s">
        <v>10</v>
      </c>
      <c r="D514" s="79"/>
      <c r="E514" s="86" t="s">
        <v>10</v>
      </c>
      <c r="F514" s="85"/>
      <c r="G514" s="86" t="s">
        <v>10</v>
      </c>
      <c r="H514" s="85"/>
      <c r="I514" s="90"/>
      <c r="J514" s="105"/>
      <c r="K514" s="108"/>
    </row>
    <row r="515" spans="1:11" ht="15.75" customHeight="1">
      <c r="A515" s="113"/>
      <c r="B515" s="113"/>
      <c r="C515" s="87" t="s">
        <v>3</v>
      </c>
      <c r="D515" s="79"/>
      <c r="E515" s="87" t="s">
        <v>3</v>
      </c>
      <c r="F515" s="85"/>
      <c r="G515" s="87" t="s">
        <v>3</v>
      </c>
      <c r="H515" s="85"/>
      <c r="I515" s="90"/>
      <c r="J515" s="106"/>
      <c r="K515" s="108"/>
    </row>
    <row r="516" spans="1:11" ht="15.75" customHeight="1">
      <c r="A516" s="113"/>
      <c r="B516" s="113"/>
      <c r="C516" s="87" t="s">
        <v>4</v>
      </c>
      <c r="D516" s="79">
        <v>829.87199999999996</v>
      </c>
      <c r="E516" s="87" t="s">
        <v>4</v>
      </c>
      <c r="F516" s="85"/>
      <c r="G516" s="87" t="s">
        <v>4</v>
      </c>
      <c r="H516" s="85"/>
      <c r="I516" s="90"/>
      <c r="J516" s="106"/>
      <c r="K516" s="108"/>
    </row>
    <row r="517" spans="1:11" ht="15.75" customHeight="1">
      <c r="A517" s="113"/>
      <c r="B517" s="113"/>
      <c r="C517" s="87" t="s">
        <v>5</v>
      </c>
      <c r="D517" s="79">
        <v>92.207999999999998</v>
      </c>
      <c r="E517" s="87" t="s">
        <v>5</v>
      </c>
      <c r="F517" s="85"/>
      <c r="G517" s="87" t="s">
        <v>5</v>
      </c>
      <c r="H517" s="85"/>
      <c r="I517" s="90"/>
      <c r="J517" s="105"/>
      <c r="K517" s="108"/>
    </row>
    <row r="518" spans="1:11" ht="29.25" customHeight="1">
      <c r="A518" s="113"/>
      <c r="B518" s="113"/>
      <c r="C518" s="87" t="s">
        <v>6</v>
      </c>
      <c r="D518" s="79"/>
      <c r="E518" s="87" t="s">
        <v>6</v>
      </c>
      <c r="F518" s="85"/>
      <c r="G518" s="87" t="s">
        <v>6</v>
      </c>
      <c r="H518" s="85"/>
      <c r="I518" s="90"/>
      <c r="J518" s="107"/>
      <c r="K518" s="108"/>
    </row>
    <row r="519" spans="1:11" ht="15.75" customHeight="1">
      <c r="A519" s="113">
        <v>84</v>
      </c>
      <c r="B519" s="113" t="s">
        <v>82</v>
      </c>
      <c r="C519" s="84" t="s">
        <v>17</v>
      </c>
      <c r="D519" s="79">
        <f>SUM(D522:D524)</f>
        <v>1471.37</v>
      </c>
      <c r="E519" s="84" t="s">
        <v>17</v>
      </c>
      <c r="F519" s="79" t="s">
        <v>32</v>
      </c>
      <c r="G519" s="84" t="s">
        <v>17</v>
      </c>
      <c r="H519" s="79" t="s">
        <v>32</v>
      </c>
      <c r="I519" s="94">
        <v>46022</v>
      </c>
      <c r="J519" s="108"/>
      <c r="K519" s="108"/>
    </row>
    <row r="520" spans="1:11" ht="31.5">
      <c r="A520" s="113"/>
      <c r="B520" s="113"/>
      <c r="C520" s="86" t="s">
        <v>10</v>
      </c>
      <c r="D520" s="79"/>
      <c r="E520" s="86" t="s">
        <v>10</v>
      </c>
      <c r="F520" s="85"/>
      <c r="G520" s="86" t="s">
        <v>10</v>
      </c>
      <c r="H520" s="85"/>
      <c r="I520" s="90"/>
      <c r="J520" s="108"/>
      <c r="K520" s="108"/>
    </row>
    <row r="521" spans="1:11" ht="15.75" customHeight="1">
      <c r="A521" s="113"/>
      <c r="B521" s="113"/>
      <c r="C521" s="87" t="s">
        <v>3</v>
      </c>
      <c r="D521" s="79"/>
      <c r="E521" s="87" t="s">
        <v>3</v>
      </c>
      <c r="F521" s="85"/>
      <c r="G521" s="87" t="s">
        <v>3</v>
      </c>
      <c r="H521" s="85"/>
      <c r="I521" s="90"/>
      <c r="J521" s="108"/>
      <c r="K521" s="108"/>
    </row>
    <row r="522" spans="1:11" ht="15.75" customHeight="1">
      <c r="A522" s="113"/>
      <c r="B522" s="113"/>
      <c r="C522" s="87" t="s">
        <v>4</v>
      </c>
      <c r="D522" s="79">
        <v>1324.2329999999999</v>
      </c>
      <c r="E522" s="87" t="s">
        <v>4</v>
      </c>
      <c r="F522" s="85"/>
      <c r="G522" s="87" t="s">
        <v>4</v>
      </c>
      <c r="H522" s="85"/>
      <c r="I522" s="90"/>
      <c r="J522" s="108"/>
      <c r="K522" s="108"/>
    </row>
    <row r="523" spans="1:11" ht="15.75" customHeight="1">
      <c r="A523" s="113"/>
      <c r="B523" s="113"/>
      <c r="C523" s="87" t="s">
        <v>5</v>
      </c>
      <c r="D523" s="79">
        <v>147.137</v>
      </c>
      <c r="E523" s="87" t="s">
        <v>5</v>
      </c>
      <c r="F523" s="85"/>
      <c r="G523" s="87" t="s">
        <v>5</v>
      </c>
      <c r="H523" s="85"/>
      <c r="I523" s="90"/>
      <c r="J523" s="108"/>
      <c r="K523" s="108"/>
    </row>
    <row r="524" spans="1:11" ht="15.75" customHeight="1">
      <c r="A524" s="113"/>
      <c r="B524" s="113"/>
      <c r="C524" s="87" t="s">
        <v>6</v>
      </c>
      <c r="D524" s="79"/>
      <c r="E524" s="87" t="s">
        <v>6</v>
      </c>
      <c r="F524" s="85"/>
      <c r="G524" s="87" t="s">
        <v>6</v>
      </c>
      <c r="H524" s="85"/>
      <c r="I524" s="90"/>
      <c r="J524" s="108"/>
      <c r="K524" s="108"/>
    </row>
    <row r="525" spans="1:11" ht="15.75" customHeight="1">
      <c r="A525" s="113">
        <v>85</v>
      </c>
      <c r="B525" s="113" t="s">
        <v>83</v>
      </c>
      <c r="C525" s="84" t="s">
        <v>17</v>
      </c>
      <c r="D525" s="79">
        <f>SUM(D528:D529)</f>
        <v>574.70999999999992</v>
      </c>
      <c r="E525" s="84" t="s">
        <v>17</v>
      </c>
      <c r="F525" s="79" t="s">
        <v>32</v>
      </c>
      <c r="G525" s="84" t="s">
        <v>17</v>
      </c>
      <c r="H525" s="79" t="s">
        <v>32</v>
      </c>
      <c r="I525" s="94">
        <v>46022</v>
      </c>
      <c r="J525" s="108"/>
      <c r="K525" s="108"/>
    </row>
    <row r="526" spans="1:11" ht="31.5">
      <c r="A526" s="113"/>
      <c r="B526" s="113"/>
      <c r="C526" s="86" t="s">
        <v>10</v>
      </c>
      <c r="D526" s="79"/>
      <c r="E526" s="86" t="s">
        <v>10</v>
      </c>
      <c r="F526" s="85"/>
      <c r="G526" s="86" t="s">
        <v>10</v>
      </c>
      <c r="H526" s="85"/>
      <c r="I526" s="90"/>
      <c r="J526" s="108"/>
      <c r="K526" s="108"/>
    </row>
    <row r="527" spans="1:11" ht="15.75" customHeight="1">
      <c r="A527" s="113"/>
      <c r="B527" s="113"/>
      <c r="C527" s="87" t="s">
        <v>3</v>
      </c>
      <c r="D527" s="79"/>
      <c r="E527" s="87" t="s">
        <v>3</v>
      </c>
      <c r="F527" s="85"/>
      <c r="G527" s="87" t="s">
        <v>3</v>
      </c>
      <c r="H527" s="85"/>
      <c r="I527" s="90"/>
      <c r="J527" s="108"/>
      <c r="K527" s="108"/>
    </row>
    <row r="528" spans="1:11" ht="15.75" customHeight="1">
      <c r="A528" s="113"/>
      <c r="B528" s="113"/>
      <c r="C528" s="87" t="s">
        <v>4</v>
      </c>
      <c r="D528" s="79">
        <v>517.18899999999996</v>
      </c>
      <c r="E528" s="87" t="s">
        <v>4</v>
      </c>
      <c r="F528" s="85"/>
      <c r="G528" s="87" t="s">
        <v>4</v>
      </c>
      <c r="H528" s="85"/>
      <c r="I528" s="90"/>
      <c r="J528" s="108"/>
      <c r="K528" s="108"/>
    </row>
    <row r="529" spans="1:11" ht="15.75" customHeight="1">
      <c r="A529" s="113"/>
      <c r="B529" s="113"/>
      <c r="C529" s="87" t="s">
        <v>5</v>
      </c>
      <c r="D529" s="79">
        <v>57.521000000000001</v>
      </c>
      <c r="E529" s="87" t="s">
        <v>5</v>
      </c>
      <c r="F529" s="85"/>
      <c r="G529" s="87" t="s">
        <v>5</v>
      </c>
      <c r="H529" s="85"/>
      <c r="I529" s="90"/>
      <c r="J529" s="108"/>
      <c r="K529" s="108"/>
    </row>
    <row r="530" spans="1:11" ht="15.75" customHeight="1">
      <c r="A530" s="113"/>
      <c r="B530" s="113"/>
      <c r="C530" s="87" t="s">
        <v>6</v>
      </c>
      <c r="D530" s="79"/>
      <c r="E530" s="87" t="s">
        <v>6</v>
      </c>
      <c r="F530" s="85"/>
      <c r="G530" s="87" t="s">
        <v>6</v>
      </c>
      <c r="H530" s="85"/>
      <c r="I530" s="90"/>
      <c r="J530" s="108"/>
      <c r="K530" s="108"/>
    </row>
    <row r="531" spans="1:11" ht="15.75">
      <c r="A531" s="113">
        <v>86</v>
      </c>
      <c r="B531" s="113" t="s">
        <v>84</v>
      </c>
      <c r="C531" s="84" t="s">
        <v>17</v>
      </c>
      <c r="D531" s="79">
        <f>SUM(D534:D536)</f>
        <v>831.84999999999991</v>
      </c>
      <c r="E531" s="84" t="s">
        <v>17</v>
      </c>
      <c r="F531" s="79" t="s">
        <v>32</v>
      </c>
      <c r="G531" s="84" t="s">
        <v>17</v>
      </c>
      <c r="H531" s="79" t="s">
        <v>32</v>
      </c>
      <c r="I531" s="94">
        <v>46022</v>
      </c>
      <c r="J531" s="108"/>
      <c r="K531" s="108"/>
    </row>
    <row r="532" spans="1:11" ht="31.5">
      <c r="A532" s="113"/>
      <c r="B532" s="113"/>
      <c r="C532" s="86" t="s">
        <v>10</v>
      </c>
      <c r="D532" s="79"/>
      <c r="E532" s="86" t="s">
        <v>10</v>
      </c>
      <c r="F532" s="85"/>
      <c r="G532" s="86" t="s">
        <v>10</v>
      </c>
      <c r="H532" s="85"/>
      <c r="I532" s="90"/>
      <c r="J532" s="108"/>
      <c r="K532" s="108"/>
    </row>
    <row r="533" spans="1:11" ht="15.75">
      <c r="A533" s="113"/>
      <c r="B533" s="113"/>
      <c r="C533" s="87" t="s">
        <v>3</v>
      </c>
      <c r="D533" s="79"/>
      <c r="E533" s="87" t="s">
        <v>3</v>
      </c>
      <c r="F533" s="85"/>
      <c r="G533" s="87" t="s">
        <v>3</v>
      </c>
      <c r="H533" s="85"/>
      <c r="I533" s="90"/>
      <c r="J533" s="108"/>
      <c r="K533" s="108"/>
    </row>
    <row r="534" spans="1:11" ht="15.75">
      <c r="A534" s="113"/>
      <c r="B534" s="113"/>
      <c r="C534" s="87" t="s">
        <v>4</v>
      </c>
      <c r="D534" s="79">
        <v>748.66499999999996</v>
      </c>
      <c r="E534" s="87" t="s">
        <v>4</v>
      </c>
      <c r="F534" s="85"/>
      <c r="G534" s="87" t="s">
        <v>4</v>
      </c>
      <c r="H534" s="85"/>
      <c r="I534" s="90"/>
      <c r="J534" s="108"/>
      <c r="K534" s="108"/>
    </row>
    <row r="535" spans="1:11" ht="15.75">
      <c r="A535" s="113"/>
      <c r="B535" s="113"/>
      <c r="C535" s="87" t="s">
        <v>5</v>
      </c>
      <c r="D535" s="79">
        <v>83.185000000000002</v>
      </c>
      <c r="E535" s="87" t="s">
        <v>5</v>
      </c>
      <c r="F535" s="85"/>
      <c r="G535" s="87" t="s">
        <v>5</v>
      </c>
      <c r="H535" s="85"/>
      <c r="I535" s="90"/>
      <c r="J535" s="108"/>
      <c r="K535" s="108"/>
    </row>
    <row r="536" spans="1:11" ht="30.2" customHeight="1">
      <c r="A536" s="113"/>
      <c r="B536" s="113"/>
      <c r="C536" s="87" t="s">
        <v>6</v>
      </c>
      <c r="D536" s="79"/>
      <c r="E536" s="87" t="s">
        <v>6</v>
      </c>
      <c r="F536" s="85"/>
      <c r="G536" s="87" t="s">
        <v>6</v>
      </c>
      <c r="H536" s="85"/>
      <c r="I536" s="90"/>
      <c r="J536" s="108"/>
      <c r="K536" s="108"/>
    </row>
    <row r="537" spans="1:11" ht="15.75">
      <c r="A537" s="113">
        <v>87</v>
      </c>
      <c r="B537" s="113" t="s">
        <v>85</v>
      </c>
      <c r="C537" s="84" t="s">
        <v>17</v>
      </c>
      <c r="D537" s="79">
        <f>SUM(D540:D541)</f>
        <v>1836.6100000000001</v>
      </c>
      <c r="E537" s="84" t="s">
        <v>17</v>
      </c>
      <c r="F537" s="79" t="s">
        <v>32</v>
      </c>
      <c r="G537" s="84" t="s">
        <v>17</v>
      </c>
      <c r="H537" s="79" t="s">
        <v>32</v>
      </c>
      <c r="I537" s="94">
        <v>46022</v>
      </c>
      <c r="J537" s="108"/>
      <c r="K537" s="108"/>
    </row>
    <row r="538" spans="1:11" ht="31.5">
      <c r="A538" s="113"/>
      <c r="B538" s="113"/>
      <c r="C538" s="86" t="s">
        <v>10</v>
      </c>
      <c r="D538" s="79"/>
      <c r="E538" s="86" t="s">
        <v>10</v>
      </c>
      <c r="F538" s="85"/>
      <c r="G538" s="86" t="s">
        <v>10</v>
      </c>
      <c r="H538" s="85"/>
      <c r="I538" s="90"/>
      <c r="J538" s="108"/>
      <c r="K538" s="108"/>
    </row>
    <row r="539" spans="1:11" ht="15.75">
      <c r="A539" s="113"/>
      <c r="B539" s="113"/>
      <c r="C539" s="87" t="s">
        <v>3</v>
      </c>
      <c r="D539" s="79"/>
      <c r="E539" s="87" t="s">
        <v>3</v>
      </c>
      <c r="F539" s="85"/>
      <c r="G539" s="87" t="s">
        <v>3</v>
      </c>
      <c r="H539" s="85"/>
      <c r="I539" s="90"/>
      <c r="J539" s="108"/>
      <c r="K539" s="108"/>
    </row>
    <row r="540" spans="1:11" ht="15.75">
      <c r="A540" s="113"/>
      <c r="B540" s="113"/>
      <c r="C540" s="87" t="s">
        <v>4</v>
      </c>
      <c r="D540" s="79">
        <v>1652.9490000000001</v>
      </c>
      <c r="E540" s="87" t="s">
        <v>4</v>
      </c>
      <c r="F540" s="85"/>
      <c r="G540" s="87" t="s">
        <v>4</v>
      </c>
      <c r="H540" s="85"/>
      <c r="I540" s="90"/>
      <c r="J540" s="108"/>
      <c r="K540" s="108"/>
    </row>
    <row r="541" spans="1:11" ht="15.75">
      <c r="A541" s="113"/>
      <c r="B541" s="113"/>
      <c r="C541" s="87" t="s">
        <v>5</v>
      </c>
      <c r="D541" s="79">
        <v>183.661</v>
      </c>
      <c r="E541" s="87" t="s">
        <v>5</v>
      </c>
      <c r="F541" s="85"/>
      <c r="G541" s="87" t="s">
        <v>5</v>
      </c>
      <c r="H541" s="85"/>
      <c r="I541" s="90"/>
      <c r="J541" s="108"/>
      <c r="K541" s="108"/>
    </row>
    <row r="542" spans="1:11" ht="95.25" customHeight="1">
      <c r="A542" s="113"/>
      <c r="B542" s="113"/>
      <c r="C542" s="87" t="s">
        <v>6</v>
      </c>
      <c r="D542" s="79"/>
      <c r="E542" s="87" t="s">
        <v>6</v>
      </c>
      <c r="F542" s="85"/>
      <c r="G542" s="87" t="s">
        <v>6</v>
      </c>
      <c r="H542" s="85"/>
      <c r="I542" s="90"/>
      <c r="J542" s="108"/>
      <c r="K542" s="108"/>
    </row>
    <row r="543" spans="1:11" ht="15.75">
      <c r="A543" s="113">
        <v>88</v>
      </c>
      <c r="B543" s="113" t="s">
        <v>131</v>
      </c>
      <c r="C543" s="84" t="s">
        <v>17</v>
      </c>
      <c r="D543" s="79">
        <v>2340.88</v>
      </c>
      <c r="E543" s="84" t="s">
        <v>17</v>
      </c>
      <c r="F543" s="85"/>
      <c r="G543" s="84" t="s">
        <v>17</v>
      </c>
      <c r="H543" s="85"/>
      <c r="I543" s="90"/>
      <c r="J543" s="108"/>
      <c r="K543" s="108"/>
    </row>
    <row r="544" spans="1:11" ht="31.5">
      <c r="A544" s="113"/>
      <c r="B544" s="113"/>
      <c r="C544" s="86" t="s">
        <v>10</v>
      </c>
      <c r="D544" s="79"/>
      <c r="E544" s="86" t="s">
        <v>10</v>
      </c>
      <c r="F544" s="85"/>
      <c r="G544" s="86" t="s">
        <v>10</v>
      </c>
      <c r="H544" s="85"/>
      <c r="I544" s="90"/>
      <c r="J544" s="108"/>
      <c r="K544" s="108"/>
    </row>
    <row r="545" spans="1:17" ht="15.75">
      <c r="A545" s="113"/>
      <c r="B545" s="113"/>
      <c r="C545" s="87" t="s">
        <v>3</v>
      </c>
      <c r="D545" s="79"/>
      <c r="E545" s="87" t="s">
        <v>3</v>
      </c>
      <c r="F545" s="85"/>
      <c r="G545" s="87" t="s">
        <v>3</v>
      </c>
      <c r="H545" s="85"/>
      <c r="I545" s="90"/>
      <c r="J545" s="108"/>
      <c r="K545" s="108"/>
    </row>
    <row r="546" spans="1:17" ht="15.75">
      <c r="A546" s="113"/>
      <c r="B546" s="113"/>
      <c r="C546" s="87" t="s">
        <v>4</v>
      </c>
      <c r="D546" s="79">
        <v>2106.7919999999999</v>
      </c>
      <c r="E546" s="87" t="s">
        <v>4</v>
      </c>
      <c r="F546" s="85"/>
      <c r="G546" s="87" t="s">
        <v>4</v>
      </c>
      <c r="H546" s="85"/>
      <c r="I546" s="90"/>
      <c r="J546" s="108"/>
      <c r="K546" s="108"/>
    </row>
    <row r="547" spans="1:17" ht="15.75">
      <c r="A547" s="113"/>
      <c r="B547" s="113"/>
      <c r="C547" s="87" t="s">
        <v>5</v>
      </c>
      <c r="D547" s="79">
        <v>234.08799999999999</v>
      </c>
      <c r="E547" s="87" t="s">
        <v>5</v>
      </c>
      <c r="F547" s="85"/>
      <c r="G547" s="87" t="s">
        <v>5</v>
      </c>
      <c r="H547" s="85"/>
      <c r="I547" s="90"/>
      <c r="J547" s="108"/>
      <c r="K547" s="108"/>
    </row>
    <row r="548" spans="1:17" ht="66" customHeight="1">
      <c r="A548" s="113"/>
      <c r="B548" s="113"/>
      <c r="C548" s="87" t="s">
        <v>6</v>
      </c>
      <c r="D548" s="79"/>
      <c r="E548" s="87" t="s">
        <v>6</v>
      </c>
      <c r="F548" s="85"/>
      <c r="G548" s="87" t="s">
        <v>6</v>
      </c>
      <c r="H548" s="85"/>
      <c r="I548" s="90"/>
      <c r="J548" s="108"/>
      <c r="K548" s="108"/>
    </row>
    <row r="549" spans="1:17" ht="15.75" customHeight="1">
      <c r="A549" s="113">
        <v>89</v>
      </c>
      <c r="B549" s="113" t="s">
        <v>115</v>
      </c>
      <c r="C549" s="84" t="s">
        <v>17</v>
      </c>
      <c r="D549" s="79">
        <v>0</v>
      </c>
      <c r="E549" s="84" t="s">
        <v>17</v>
      </c>
      <c r="F549" s="85"/>
      <c r="G549" s="84" t="s">
        <v>17</v>
      </c>
      <c r="H549" s="85"/>
      <c r="I549" s="90"/>
      <c r="J549" s="108"/>
      <c r="K549" s="108"/>
    </row>
    <row r="550" spans="1:17" ht="31.5">
      <c r="A550" s="113"/>
      <c r="B550" s="113"/>
      <c r="C550" s="86" t="s">
        <v>10</v>
      </c>
      <c r="D550" s="79"/>
      <c r="E550" s="86" t="s">
        <v>10</v>
      </c>
      <c r="F550" s="85"/>
      <c r="G550" s="86" t="s">
        <v>10</v>
      </c>
      <c r="H550" s="85"/>
      <c r="I550" s="90"/>
      <c r="J550" s="108"/>
      <c r="K550" s="108"/>
    </row>
    <row r="551" spans="1:17" ht="15.75">
      <c r="A551" s="113"/>
      <c r="B551" s="113"/>
      <c r="C551" s="87" t="s">
        <v>3</v>
      </c>
      <c r="D551" s="79"/>
      <c r="E551" s="87" t="s">
        <v>3</v>
      </c>
      <c r="F551" s="85"/>
      <c r="G551" s="87" t="s">
        <v>3</v>
      </c>
      <c r="H551" s="85"/>
      <c r="I551" s="90"/>
      <c r="J551" s="108"/>
      <c r="K551" s="108"/>
    </row>
    <row r="552" spans="1:17" ht="15.75">
      <c r="A552" s="113"/>
      <c r="B552" s="113"/>
      <c r="C552" s="87" t="s">
        <v>4</v>
      </c>
      <c r="D552" s="79">
        <v>0</v>
      </c>
      <c r="E552" s="87" t="s">
        <v>4</v>
      </c>
      <c r="F552" s="85"/>
      <c r="G552" s="87" t="s">
        <v>4</v>
      </c>
      <c r="H552" s="85"/>
      <c r="I552" s="90"/>
      <c r="J552" s="108"/>
      <c r="K552" s="108"/>
      <c r="O552" s="2"/>
      <c r="P552" s="2"/>
      <c r="Q552" s="2"/>
    </row>
    <row r="553" spans="1:17" ht="15.75">
      <c r="A553" s="113"/>
      <c r="B553" s="113"/>
      <c r="C553" s="87" t="s">
        <v>5</v>
      </c>
      <c r="D553" s="79">
        <v>0</v>
      </c>
      <c r="E553" s="87" t="s">
        <v>5</v>
      </c>
      <c r="F553" s="85"/>
      <c r="G553" s="87" t="s">
        <v>5</v>
      </c>
      <c r="H553" s="85"/>
      <c r="I553" s="90"/>
      <c r="J553" s="108"/>
      <c r="K553" s="108"/>
      <c r="O553" s="2"/>
      <c r="P553" s="2"/>
      <c r="Q553" s="2"/>
    </row>
    <row r="554" spans="1:17" ht="48" customHeight="1">
      <c r="A554" s="113"/>
      <c r="B554" s="113"/>
      <c r="C554" s="87" t="s">
        <v>6</v>
      </c>
      <c r="D554" s="79"/>
      <c r="E554" s="87" t="s">
        <v>6</v>
      </c>
      <c r="F554" s="85"/>
      <c r="G554" s="87" t="s">
        <v>6</v>
      </c>
      <c r="H554" s="85"/>
      <c r="I554" s="90"/>
      <c r="J554" s="108"/>
      <c r="K554" s="108"/>
      <c r="O554" s="2"/>
      <c r="P554" s="2"/>
      <c r="Q554" s="2"/>
    </row>
    <row r="555" spans="1:17" ht="15.75" customHeight="1">
      <c r="A555" s="113">
        <v>90</v>
      </c>
      <c r="B555" s="118" t="s">
        <v>77</v>
      </c>
      <c r="C555" s="84" t="s">
        <v>17</v>
      </c>
      <c r="D555" s="79">
        <f>D558+D559</f>
        <v>44390.400000000001</v>
      </c>
      <c r="E555" s="84" t="s">
        <v>17</v>
      </c>
      <c r="F555" s="79">
        <f>F558+F559</f>
        <v>46121.7</v>
      </c>
      <c r="G555" s="84" t="s">
        <v>17</v>
      </c>
      <c r="H555" s="79">
        <f>H558+H559</f>
        <v>47874.3</v>
      </c>
      <c r="I555" s="94">
        <v>46022</v>
      </c>
      <c r="J555" s="108"/>
      <c r="K555" s="108"/>
      <c r="O555" s="2"/>
      <c r="P555" s="2"/>
      <c r="Q555" s="2"/>
    </row>
    <row r="556" spans="1:17" ht="31.5">
      <c r="A556" s="113"/>
      <c r="B556" s="118"/>
      <c r="C556" s="86" t="s">
        <v>10</v>
      </c>
      <c r="D556" s="79"/>
      <c r="E556" s="86" t="s">
        <v>10</v>
      </c>
      <c r="F556" s="85"/>
      <c r="G556" s="86" t="s">
        <v>10</v>
      </c>
      <c r="H556" s="85"/>
      <c r="I556" s="90"/>
      <c r="J556" s="108"/>
      <c r="K556" s="108"/>
      <c r="O556" s="2"/>
      <c r="P556" s="2"/>
      <c r="Q556" s="2"/>
    </row>
    <row r="557" spans="1:17" ht="15.75">
      <c r="A557" s="113"/>
      <c r="B557" s="118"/>
      <c r="C557" s="87" t="s">
        <v>3</v>
      </c>
      <c r="D557" s="79"/>
      <c r="E557" s="87" t="s">
        <v>3</v>
      </c>
      <c r="F557" s="85"/>
      <c r="G557" s="87" t="s">
        <v>3</v>
      </c>
      <c r="H557" s="85"/>
      <c r="I557" s="90"/>
      <c r="J557" s="108"/>
      <c r="K557" s="108"/>
      <c r="O557" s="2"/>
      <c r="P557" s="2"/>
      <c r="Q557" s="2"/>
    </row>
    <row r="558" spans="1:17" ht="15.75">
      <c r="A558" s="113"/>
      <c r="B558" s="118"/>
      <c r="C558" s="87" t="s">
        <v>4</v>
      </c>
      <c r="D558" s="79">
        <f>D564</f>
        <v>44390.400000000001</v>
      </c>
      <c r="E558" s="87" t="s">
        <v>4</v>
      </c>
      <c r="F558" s="79">
        <f>F564</f>
        <v>46121.7</v>
      </c>
      <c r="G558" s="87" t="s">
        <v>4</v>
      </c>
      <c r="H558" s="79">
        <f>H564</f>
        <v>47874.3</v>
      </c>
      <c r="I558" s="90"/>
      <c r="J558" s="108"/>
      <c r="K558" s="108"/>
    </row>
    <row r="559" spans="1:17" ht="15.75">
      <c r="A559" s="113"/>
      <c r="B559" s="118"/>
      <c r="C559" s="87" t="s">
        <v>5</v>
      </c>
      <c r="D559" s="79"/>
      <c r="E559" s="87" t="s">
        <v>5</v>
      </c>
      <c r="F559" s="85"/>
      <c r="G559" s="87" t="s">
        <v>5</v>
      </c>
      <c r="H559" s="85"/>
      <c r="I559" s="90"/>
      <c r="J559" s="108"/>
      <c r="K559" s="108"/>
    </row>
    <row r="560" spans="1:17" ht="75.75" customHeight="1">
      <c r="A560" s="113"/>
      <c r="B560" s="118"/>
      <c r="C560" s="87" t="s">
        <v>6</v>
      </c>
      <c r="D560" s="79"/>
      <c r="E560" s="87" t="s">
        <v>6</v>
      </c>
      <c r="F560" s="85"/>
      <c r="G560" s="87" t="s">
        <v>6</v>
      </c>
      <c r="H560" s="85"/>
      <c r="I560" s="90"/>
      <c r="J560" s="108"/>
      <c r="K560" s="108"/>
    </row>
    <row r="561" spans="1:17" s="2" customFormat="1" ht="15.75" customHeight="1">
      <c r="A561" s="113">
        <v>91</v>
      </c>
      <c r="B561" s="118" t="s">
        <v>51</v>
      </c>
      <c r="C561" s="84" t="s">
        <v>17</v>
      </c>
      <c r="D561" s="79">
        <f>D564+D565</f>
        <v>44390.400000000001</v>
      </c>
      <c r="E561" s="84" t="s">
        <v>17</v>
      </c>
      <c r="F561" s="79">
        <f>F564+F565</f>
        <v>46121.7</v>
      </c>
      <c r="G561" s="84" t="s">
        <v>17</v>
      </c>
      <c r="H561" s="79">
        <f>H564+H565</f>
        <v>47874.3</v>
      </c>
      <c r="I561" s="94">
        <v>46022</v>
      </c>
      <c r="J561" s="108"/>
      <c r="K561" s="108"/>
      <c r="L561" s="43"/>
      <c r="M561"/>
      <c r="O561"/>
      <c r="P561"/>
      <c r="Q561"/>
    </row>
    <row r="562" spans="1:17" s="2" customFormat="1" ht="31.5">
      <c r="A562" s="113"/>
      <c r="B562" s="118"/>
      <c r="C562" s="86" t="s">
        <v>10</v>
      </c>
      <c r="D562" s="79"/>
      <c r="E562" s="86" t="s">
        <v>10</v>
      </c>
      <c r="F562" s="85"/>
      <c r="G562" s="86" t="s">
        <v>10</v>
      </c>
      <c r="H562" s="85"/>
      <c r="I562" s="90"/>
      <c r="J562" s="108"/>
      <c r="K562" s="108"/>
      <c r="L562" s="43"/>
      <c r="M562"/>
      <c r="O562"/>
      <c r="P562"/>
      <c r="Q562"/>
    </row>
    <row r="563" spans="1:17" s="2" customFormat="1" ht="15.75" customHeight="1">
      <c r="A563" s="113"/>
      <c r="B563" s="118"/>
      <c r="C563" s="87" t="s">
        <v>3</v>
      </c>
      <c r="D563" s="79"/>
      <c r="E563" s="87" t="s">
        <v>3</v>
      </c>
      <c r="F563" s="85"/>
      <c r="G563" s="87" t="s">
        <v>3</v>
      </c>
      <c r="H563" s="85"/>
      <c r="I563" s="90"/>
      <c r="J563" s="108"/>
      <c r="K563" s="108"/>
      <c r="L563" s="43"/>
      <c r="M563"/>
      <c r="O563"/>
      <c r="P563"/>
      <c r="Q563"/>
    </row>
    <row r="564" spans="1:17" s="2" customFormat="1" ht="15.75" customHeight="1">
      <c r="A564" s="113"/>
      <c r="B564" s="118"/>
      <c r="C564" s="87" t="s">
        <v>4</v>
      </c>
      <c r="D564" s="79">
        <f>D570</f>
        <v>44390.400000000001</v>
      </c>
      <c r="E564" s="87" t="s">
        <v>4</v>
      </c>
      <c r="F564" s="85">
        <f>F570</f>
        <v>46121.7</v>
      </c>
      <c r="G564" s="87" t="s">
        <v>4</v>
      </c>
      <c r="H564" s="85">
        <f>H570</f>
        <v>47874.3</v>
      </c>
      <c r="I564" s="90"/>
      <c r="J564" s="108"/>
      <c r="K564" s="108"/>
      <c r="L564" s="43"/>
      <c r="M564"/>
      <c r="O564"/>
      <c r="P564"/>
      <c r="Q564"/>
    </row>
    <row r="565" spans="1:17" s="2" customFormat="1" ht="15.75" customHeight="1">
      <c r="A565" s="113"/>
      <c r="B565" s="118"/>
      <c r="C565" s="87" t="s">
        <v>5</v>
      </c>
      <c r="D565" s="79"/>
      <c r="E565" s="87" t="s">
        <v>5</v>
      </c>
      <c r="F565" s="85"/>
      <c r="G565" s="87" t="s">
        <v>5</v>
      </c>
      <c r="H565" s="85"/>
      <c r="I565" s="90"/>
      <c r="J565" s="108"/>
      <c r="K565" s="108"/>
      <c r="L565" s="43"/>
      <c r="M565"/>
      <c r="O565"/>
      <c r="P565"/>
      <c r="Q565"/>
    </row>
    <row r="566" spans="1:17" s="2" customFormat="1" ht="85.7" customHeight="1">
      <c r="A566" s="113"/>
      <c r="B566" s="118"/>
      <c r="C566" s="87" t="s">
        <v>6</v>
      </c>
      <c r="D566" s="79"/>
      <c r="E566" s="87" t="s">
        <v>6</v>
      </c>
      <c r="F566" s="85"/>
      <c r="G566" s="87" t="s">
        <v>6</v>
      </c>
      <c r="H566" s="85"/>
      <c r="I566" s="90"/>
      <c r="J566" s="108"/>
      <c r="K566" s="108"/>
      <c r="L566" s="43"/>
      <c r="M566"/>
      <c r="O566"/>
      <c r="P566"/>
      <c r="Q566"/>
    </row>
    <row r="567" spans="1:17" ht="15.75">
      <c r="A567" s="113">
        <v>92</v>
      </c>
      <c r="B567" s="113" t="s">
        <v>78</v>
      </c>
      <c r="C567" s="84" t="s">
        <v>17</v>
      </c>
      <c r="D567" s="79">
        <f>D570</f>
        <v>44390.400000000001</v>
      </c>
      <c r="E567" s="84" t="s">
        <v>17</v>
      </c>
      <c r="F567" s="79">
        <f>F570</f>
        <v>46121.7</v>
      </c>
      <c r="G567" s="84" t="s">
        <v>17</v>
      </c>
      <c r="H567" s="79">
        <f>H570</f>
        <v>47874.3</v>
      </c>
      <c r="I567" s="94">
        <v>46022</v>
      </c>
      <c r="J567" s="108"/>
      <c r="K567" s="111"/>
    </row>
    <row r="568" spans="1:17" ht="31.5">
      <c r="A568" s="113"/>
      <c r="B568" s="113"/>
      <c r="C568" s="86" t="s">
        <v>10</v>
      </c>
      <c r="D568" s="79"/>
      <c r="E568" s="86" t="s">
        <v>10</v>
      </c>
      <c r="F568" s="85"/>
      <c r="G568" s="86" t="s">
        <v>10</v>
      </c>
      <c r="H568" s="85"/>
      <c r="I568" s="90"/>
      <c r="J568" s="108"/>
      <c r="K568" s="111"/>
    </row>
    <row r="569" spans="1:17" ht="15.75">
      <c r="A569" s="113"/>
      <c r="B569" s="113"/>
      <c r="C569" s="87" t="s">
        <v>3</v>
      </c>
      <c r="D569" s="79"/>
      <c r="E569" s="87" t="s">
        <v>3</v>
      </c>
      <c r="F569" s="85"/>
      <c r="G569" s="87" t="s">
        <v>3</v>
      </c>
      <c r="H569" s="85"/>
      <c r="I569" s="90"/>
      <c r="J569" s="108"/>
      <c r="K569" s="111"/>
    </row>
    <row r="570" spans="1:17" ht="15.75">
      <c r="A570" s="113"/>
      <c r="B570" s="113"/>
      <c r="C570" s="87" t="s">
        <v>4</v>
      </c>
      <c r="D570" s="79">
        <v>44390.400000000001</v>
      </c>
      <c r="E570" s="87" t="s">
        <v>4</v>
      </c>
      <c r="F570" s="85">
        <v>46121.7</v>
      </c>
      <c r="G570" s="87" t="s">
        <v>4</v>
      </c>
      <c r="H570" s="85">
        <v>47874.3</v>
      </c>
      <c r="I570" s="90"/>
      <c r="J570" s="108"/>
      <c r="K570" s="111"/>
    </row>
    <row r="571" spans="1:17" ht="15.75">
      <c r="A571" s="113"/>
      <c r="B571" s="113"/>
      <c r="C571" s="87" t="s">
        <v>5</v>
      </c>
      <c r="D571" s="79"/>
      <c r="E571" s="87" t="s">
        <v>5</v>
      </c>
      <c r="F571" s="85"/>
      <c r="G571" s="87" t="s">
        <v>5</v>
      </c>
      <c r="H571" s="85"/>
      <c r="I571" s="90"/>
      <c r="J571" s="108"/>
      <c r="K571" s="111"/>
    </row>
    <row r="572" spans="1:17" ht="79.5" customHeight="1">
      <c r="A572" s="113"/>
      <c r="B572" s="113"/>
      <c r="C572" s="87" t="s">
        <v>6</v>
      </c>
      <c r="D572" s="79"/>
      <c r="E572" s="87" t="s">
        <v>6</v>
      </c>
      <c r="F572" s="85"/>
      <c r="G572" s="87" t="s">
        <v>6</v>
      </c>
      <c r="H572" s="85"/>
      <c r="I572" s="90"/>
      <c r="J572" s="108"/>
      <c r="K572" s="111"/>
    </row>
    <row r="578" ht="69.75" customHeight="1"/>
    <row r="579" ht="15.75" customHeight="1"/>
    <row r="580" ht="30.75" customHeight="1"/>
    <row r="584" ht="60.75" customHeight="1"/>
    <row r="585" ht="15.75" customHeight="1"/>
    <row r="590" ht="69" customHeight="1"/>
  </sheetData>
  <mergeCells count="266">
    <mergeCell ref="K27:K32"/>
    <mergeCell ref="B81:B86"/>
    <mergeCell ref="B45:B50"/>
    <mergeCell ref="A81:A86"/>
    <mergeCell ref="J33:J38"/>
    <mergeCell ref="B63:B68"/>
    <mergeCell ref="J45:J50"/>
    <mergeCell ref="A57:A62"/>
    <mergeCell ref="B51:B56"/>
    <mergeCell ref="A69:A74"/>
    <mergeCell ref="B27:B32"/>
    <mergeCell ref="J27:J32"/>
    <mergeCell ref="A45:A50"/>
    <mergeCell ref="K33:K290"/>
    <mergeCell ref="B165:B170"/>
    <mergeCell ref="A237:A242"/>
    <mergeCell ref="A225:A230"/>
    <mergeCell ref="B225:B230"/>
    <mergeCell ref="A231:A236"/>
    <mergeCell ref="J51:J56"/>
    <mergeCell ref="B129:B134"/>
    <mergeCell ref="B33:B38"/>
    <mergeCell ref="B69:B74"/>
    <mergeCell ref="A75:A80"/>
    <mergeCell ref="A15:A20"/>
    <mergeCell ref="A33:A38"/>
    <mergeCell ref="B117:B122"/>
    <mergeCell ref="B147:B152"/>
    <mergeCell ref="A177:A182"/>
    <mergeCell ref="B183:B188"/>
    <mergeCell ref="A171:A176"/>
    <mergeCell ref="B171:B176"/>
    <mergeCell ref="A213:A218"/>
    <mergeCell ref="A183:A188"/>
    <mergeCell ref="B213:B218"/>
    <mergeCell ref="A147:A152"/>
    <mergeCell ref="A63:A68"/>
    <mergeCell ref="B111:B116"/>
    <mergeCell ref="A111:A116"/>
    <mergeCell ref="A153:A158"/>
    <mergeCell ref="B135:B140"/>
    <mergeCell ref="A135:A140"/>
    <mergeCell ref="B159:B164"/>
    <mergeCell ref="A159:A164"/>
    <mergeCell ref="B153:B158"/>
    <mergeCell ref="B99:B104"/>
    <mergeCell ref="A27:A32"/>
    <mergeCell ref="A51:A56"/>
    <mergeCell ref="I6:K6"/>
    <mergeCell ref="K417:K422"/>
    <mergeCell ref="A519:A524"/>
    <mergeCell ref="B519:B524"/>
    <mergeCell ref="A405:A410"/>
    <mergeCell ref="B429:B434"/>
    <mergeCell ref="B405:B410"/>
    <mergeCell ref="A483:A488"/>
    <mergeCell ref="B477:B482"/>
    <mergeCell ref="J453:J458"/>
    <mergeCell ref="J459:J464"/>
    <mergeCell ref="A507:A512"/>
    <mergeCell ref="B507:B512"/>
    <mergeCell ref="A459:A464"/>
    <mergeCell ref="A441:A446"/>
    <mergeCell ref="B453:B458"/>
    <mergeCell ref="B465:B470"/>
    <mergeCell ref="A471:A476"/>
    <mergeCell ref="A447:A452"/>
    <mergeCell ref="A453:A458"/>
    <mergeCell ref="A417:A422"/>
    <mergeCell ref="B417:B422"/>
    <mergeCell ref="K291:K326"/>
    <mergeCell ref="K339:K416"/>
    <mergeCell ref="E14:F14"/>
    <mergeCell ref="I15:I20"/>
    <mergeCell ref="B21:B26"/>
    <mergeCell ref="B12:B14"/>
    <mergeCell ref="I12:I14"/>
    <mergeCell ref="G14:H14"/>
    <mergeCell ref="J21:J26"/>
    <mergeCell ref="I1:K5"/>
    <mergeCell ref="B15:B20"/>
    <mergeCell ref="A7:K7"/>
    <mergeCell ref="C12:H13"/>
    <mergeCell ref="C14:D14"/>
    <mergeCell ref="J11:K11"/>
    <mergeCell ref="J12:J14"/>
    <mergeCell ref="K12:K14"/>
    <mergeCell ref="K15:K20"/>
    <mergeCell ref="A12:A14"/>
    <mergeCell ref="A8:K8"/>
    <mergeCell ref="A9:K9"/>
    <mergeCell ref="A10:K10"/>
    <mergeCell ref="J15:J20"/>
    <mergeCell ref="E6:F6"/>
    <mergeCell ref="K21:K26"/>
    <mergeCell ref="A21:A26"/>
    <mergeCell ref="J111:J116"/>
    <mergeCell ref="J117:J122"/>
    <mergeCell ref="J123:J128"/>
    <mergeCell ref="J135:J140"/>
    <mergeCell ref="J141:J242"/>
    <mergeCell ref="B189:B194"/>
    <mergeCell ref="A189:A194"/>
    <mergeCell ref="A93:A98"/>
    <mergeCell ref="B93:B98"/>
    <mergeCell ref="B177:B182"/>
    <mergeCell ref="A195:A200"/>
    <mergeCell ref="A165:A170"/>
    <mergeCell ref="B195:B200"/>
    <mergeCell ref="B201:B206"/>
    <mergeCell ref="B237:B242"/>
    <mergeCell ref="B219:B224"/>
    <mergeCell ref="J63:J68"/>
    <mergeCell ref="J129:J134"/>
    <mergeCell ref="B39:B44"/>
    <mergeCell ref="A99:A104"/>
    <mergeCell ref="J87:J92"/>
    <mergeCell ref="B141:B146"/>
    <mergeCell ref="B87:B92"/>
    <mergeCell ref="A129:A134"/>
    <mergeCell ref="A123:A128"/>
    <mergeCell ref="A141:A146"/>
    <mergeCell ref="B105:B110"/>
    <mergeCell ref="A105:A110"/>
    <mergeCell ref="A117:A122"/>
    <mergeCell ref="B123:B128"/>
    <mergeCell ref="J93:J98"/>
    <mergeCell ref="A39:A44"/>
    <mergeCell ref="B75:B80"/>
    <mergeCell ref="B57:B62"/>
    <mergeCell ref="J57:J62"/>
    <mergeCell ref="J69:J74"/>
    <mergeCell ref="J75:J80"/>
    <mergeCell ref="J81:J86"/>
    <mergeCell ref="J99:J104"/>
    <mergeCell ref="J105:J110"/>
    <mergeCell ref="B243:B248"/>
    <mergeCell ref="B207:B212"/>
    <mergeCell ref="A207:A212"/>
    <mergeCell ref="A201:A206"/>
    <mergeCell ref="A87:A92"/>
    <mergeCell ref="J249:J254"/>
    <mergeCell ref="J255:J260"/>
    <mergeCell ref="J261:J267"/>
    <mergeCell ref="J303:J308"/>
    <mergeCell ref="A219:A224"/>
    <mergeCell ref="B231:B236"/>
    <mergeCell ref="A255:A260"/>
    <mergeCell ref="B255:B260"/>
    <mergeCell ref="A261:A266"/>
    <mergeCell ref="B261:B266"/>
    <mergeCell ref="A267:A272"/>
    <mergeCell ref="B267:B272"/>
    <mergeCell ref="A273:A278"/>
    <mergeCell ref="A249:A254"/>
    <mergeCell ref="B249:B254"/>
    <mergeCell ref="A279:A284"/>
    <mergeCell ref="B279:B284"/>
    <mergeCell ref="B273:B278"/>
    <mergeCell ref="A243:A248"/>
    <mergeCell ref="B291:B296"/>
    <mergeCell ref="A297:A302"/>
    <mergeCell ref="B297:B302"/>
    <mergeCell ref="A303:A308"/>
    <mergeCell ref="B303:B308"/>
    <mergeCell ref="J309:J314"/>
    <mergeCell ref="J333:J338"/>
    <mergeCell ref="J339:J344"/>
    <mergeCell ref="J285:J290"/>
    <mergeCell ref="B321:B326"/>
    <mergeCell ref="A321:A326"/>
    <mergeCell ref="B327:B332"/>
    <mergeCell ref="A309:A314"/>
    <mergeCell ref="A339:A344"/>
    <mergeCell ref="B339:B344"/>
    <mergeCell ref="A327:A332"/>
    <mergeCell ref="A315:A320"/>
    <mergeCell ref="B315:B320"/>
    <mergeCell ref="A285:A290"/>
    <mergeCell ref="B285:B290"/>
    <mergeCell ref="B309:B314"/>
    <mergeCell ref="J291:J296"/>
    <mergeCell ref="J297:J302"/>
    <mergeCell ref="A345:A350"/>
    <mergeCell ref="B411:B416"/>
    <mergeCell ref="A387:A392"/>
    <mergeCell ref="B423:B428"/>
    <mergeCell ref="A423:A428"/>
    <mergeCell ref="B441:B446"/>
    <mergeCell ref="J279:J284"/>
    <mergeCell ref="A333:A338"/>
    <mergeCell ref="B333:B338"/>
    <mergeCell ref="A399:A404"/>
    <mergeCell ref="A435:A440"/>
    <mergeCell ref="A363:A368"/>
    <mergeCell ref="B369:B374"/>
    <mergeCell ref="B345:B350"/>
    <mergeCell ref="B387:B392"/>
    <mergeCell ref="A429:A434"/>
    <mergeCell ref="A369:A374"/>
    <mergeCell ref="B399:B404"/>
    <mergeCell ref="A381:A386"/>
    <mergeCell ref="A351:A356"/>
    <mergeCell ref="B351:B356"/>
    <mergeCell ref="J381:J386"/>
    <mergeCell ref="J363:J368"/>
    <mergeCell ref="A291:A296"/>
    <mergeCell ref="A357:A362"/>
    <mergeCell ref="B357:B362"/>
    <mergeCell ref="B381:B386"/>
    <mergeCell ref="A531:A536"/>
    <mergeCell ref="B435:B440"/>
    <mergeCell ref="A375:A380"/>
    <mergeCell ref="B375:B380"/>
    <mergeCell ref="B555:B560"/>
    <mergeCell ref="B543:B548"/>
    <mergeCell ref="B513:B518"/>
    <mergeCell ref="B483:B488"/>
    <mergeCell ref="A477:A482"/>
    <mergeCell ref="A525:A530"/>
    <mergeCell ref="B525:B530"/>
    <mergeCell ref="A537:A542"/>
    <mergeCell ref="A549:A554"/>
    <mergeCell ref="B501:B506"/>
    <mergeCell ref="B537:B542"/>
    <mergeCell ref="B549:B554"/>
    <mergeCell ref="A501:A506"/>
    <mergeCell ref="B495:B500"/>
    <mergeCell ref="A495:A500"/>
    <mergeCell ref="A513:A518"/>
    <mergeCell ref="A561:A566"/>
    <mergeCell ref="B561:B566"/>
    <mergeCell ref="A543:A548"/>
    <mergeCell ref="J501:J506"/>
    <mergeCell ref="B489:B494"/>
    <mergeCell ref="A489:A494"/>
    <mergeCell ref="A555:A560"/>
    <mergeCell ref="B363:B368"/>
    <mergeCell ref="A411:A416"/>
    <mergeCell ref="B447:B452"/>
    <mergeCell ref="A393:A398"/>
    <mergeCell ref="B393:B398"/>
    <mergeCell ref="J375:J380"/>
    <mergeCell ref="J268:J272"/>
    <mergeCell ref="J273:J278"/>
    <mergeCell ref="J315:J320"/>
    <mergeCell ref="J321:J326"/>
    <mergeCell ref="J345:J350"/>
    <mergeCell ref="J351:J356"/>
    <mergeCell ref="J357:J362"/>
    <mergeCell ref="A567:A572"/>
    <mergeCell ref="B567:B572"/>
    <mergeCell ref="J369:J374"/>
    <mergeCell ref="J387:J392"/>
    <mergeCell ref="J393:J398"/>
    <mergeCell ref="J399:J404"/>
    <mergeCell ref="J489:J494"/>
    <mergeCell ref="J483:J488"/>
    <mergeCell ref="J477:J482"/>
    <mergeCell ref="J465:J470"/>
    <mergeCell ref="J405:J428"/>
    <mergeCell ref="B471:B476"/>
    <mergeCell ref="B459:B464"/>
    <mergeCell ref="A465:A470"/>
    <mergeCell ref="J471:J476"/>
    <mergeCell ref="B531:B536"/>
  </mergeCells>
  <printOptions horizontalCentered="1"/>
  <pageMargins left="0.98425196850393704" right="0" top="0" bottom="0" header="0" footer="0"/>
  <pageSetup paperSize="9" scale="46" orientation="portrait" r:id="rId1"/>
  <rowBreaks count="4" manualBreakCount="4">
    <brk id="90" max="16383" man="1"/>
    <brk id="190" max="10" man="1"/>
    <brk id="452" max="16383" man="1"/>
    <brk id="53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37"/>
  <sheetViews>
    <sheetView topLeftCell="A16" workbookViewId="0">
      <selection activeCell="K2" sqref="K2"/>
    </sheetView>
  </sheetViews>
  <sheetFormatPr defaultRowHeight="15"/>
  <cols>
    <col min="1" max="1" width="4.7109375" customWidth="1"/>
    <col min="2" max="2" width="56" customWidth="1"/>
    <col min="3" max="3" width="12.42578125" customWidth="1"/>
    <col min="5" max="5" width="9.140625" style="2" customWidth="1"/>
    <col min="6" max="6" width="12.28515625" style="2" customWidth="1"/>
    <col min="7" max="7" width="16.5703125" customWidth="1"/>
    <col min="8" max="8" width="28.7109375" customWidth="1"/>
    <col min="9" max="9" width="18.7109375" customWidth="1"/>
  </cols>
  <sheetData>
    <row r="1" spans="1:9" s="2" customFormat="1" ht="18.75">
      <c r="A1" s="135"/>
      <c r="B1" s="135"/>
      <c r="C1" s="135"/>
      <c r="D1" s="135"/>
      <c r="E1" s="135"/>
      <c r="F1" s="135"/>
      <c r="G1" s="135"/>
      <c r="H1" s="135"/>
      <c r="I1" s="135"/>
    </row>
    <row r="2" spans="1:9" s="2" customFormat="1" ht="54.75" customHeight="1">
      <c r="A2" s="136"/>
      <c r="B2" s="136"/>
      <c r="C2" s="136"/>
      <c r="D2" s="136"/>
      <c r="E2" s="137"/>
      <c r="F2" s="137"/>
      <c r="G2" s="137"/>
      <c r="H2" s="137"/>
      <c r="I2" s="137"/>
    </row>
    <row r="3" spans="1:9" s="2" customFormat="1" ht="15" customHeight="1"/>
    <row r="4" spans="1:9" s="2" customFormat="1" ht="18.75">
      <c r="A4" s="146" t="s">
        <v>19</v>
      </c>
      <c r="B4" s="146"/>
      <c r="C4" s="146"/>
      <c r="D4" s="146"/>
      <c r="E4" s="146"/>
      <c r="F4" s="146"/>
      <c r="G4" s="146"/>
      <c r="H4" s="146"/>
      <c r="I4" s="146"/>
    </row>
    <row r="5" spans="1:9" ht="18.75" customHeight="1">
      <c r="A5" s="146" t="s">
        <v>0</v>
      </c>
      <c r="B5" s="146"/>
      <c r="C5" s="146"/>
      <c r="D5" s="146"/>
      <c r="E5" s="146"/>
      <c r="F5" s="146"/>
      <c r="G5" s="146"/>
      <c r="H5" s="146"/>
      <c r="I5" s="146"/>
    </row>
    <row r="6" spans="1:9" ht="14.25" customHeight="1">
      <c r="A6" s="147" t="s">
        <v>1</v>
      </c>
      <c r="B6" s="147"/>
      <c r="C6" s="147"/>
      <c r="D6" s="147"/>
      <c r="E6" s="147"/>
      <c r="F6" s="147"/>
      <c r="G6" s="147"/>
      <c r="H6" s="147"/>
      <c r="I6" s="147"/>
    </row>
    <row r="7" spans="1:9" ht="15.75" customHeight="1">
      <c r="A7" s="146" t="s">
        <v>20</v>
      </c>
      <c r="B7" s="146"/>
      <c r="C7" s="146"/>
      <c r="D7" s="146"/>
      <c r="E7" s="146"/>
      <c r="F7" s="146"/>
      <c r="G7" s="146"/>
      <c r="H7" s="146"/>
      <c r="I7" s="146"/>
    </row>
    <row r="8" spans="1:9">
      <c r="A8" s="1"/>
      <c r="B8" s="1"/>
      <c r="C8" s="1"/>
      <c r="D8" s="4"/>
      <c r="E8" s="4"/>
      <c r="F8" s="4"/>
      <c r="G8" s="1"/>
      <c r="H8" s="148"/>
      <c r="I8" s="149"/>
    </row>
    <row r="9" spans="1:9" ht="15" customHeight="1">
      <c r="A9" s="144" t="s">
        <v>2</v>
      </c>
      <c r="B9" s="144" t="s">
        <v>28</v>
      </c>
      <c r="C9" s="144" t="s">
        <v>21</v>
      </c>
      <c r="D9" s="160"/>
      <c r="E9" s="161"/>
      <c r="F9" s="144" t="s">
        <v>12</v>
      </c>
      <c r="G9" s="161"/>
      <c r="H9" s="153" t="s">
        <v>27</v>
      </c>
      <c r="I9" s="153" t="s">
        <v>14</v>
      </c>
    </row>
    <row r="10" spans="1:9" ht="13.7" customHeight="1">
      <c r="A10" s="144"/>
      <c r="B10" s="144"/>
      <c r="C10" s="160"/>
      <c r="D10" s="160"/>
      <c r="E10" s="161"/>
      <c r="F10" s="161"/>
      <c r="G10" s="161"/>
      <c r="H10" s="154"/>
      <c r="I10" s="156"/>
    </row>
    <row r="11" spans="1:9" ht="15" customHeight="1">
      <c r="A11" s="144"/>
      <c r="B11" s="144"/>
      <c r="C11" s="161"/>
      <c r="D11" s="161"/>
      <c r="E11" s="161"/>
      <c r="F11" s="161"/>
      <c r="G11" s="161"/>
      <c r="H11" s="154"/>
      <c r="I11" s="156"/>
    </row>
    <row r="12" spans="1:9" s="2" customFormat="1" ht="27.75" customHeight="1" thickBot="1">
      <c r="A12" s="145"/>
      <c r="B12" s="145"/>
      <c r="C12" s="21" t="s">
        <v>30</v>
      </c>
      <c r="D12" s="20" t="s">
        <v>22</v>
      </c>
      <c r="E12" s="20" t="s">
        <v>23</v>
      </c>
      <c r="F12" s="20" t="s">
        <v>22</v>
      </c>
      <c r="G12" s="21" t="s">
        <v>23</v>
      </c>
      <c r="H12" s="155"/>
      <c r="I12" s="157"/>
    </row>
    <row r="13" spans="1:9">
      <c r="A13" s="138">
        <v>1</v>
      </c>
      <c r="B13" s="141"/>
      <c r="C13" s="10" t="s">
        <v>17</v>
      </c>
      <c r="D13" s="11"/>
      <c r="E13" s="12"/>
      <c r="F13" s="12"/>
      <c r="G13" s="13"/>
      <c r="H13" s="13"/>
      <c r="I13" s="14"/>
    </row>
    <row r="14" spans="1:9" ht="16.5" customHeight="1">
      <c r="A14" s="139"/>
      <c r="B14" s="142"/>
      <c r="C14" s="9" t="s">
        <v>10</v>
      </c>
      <c r="D14" s="6"/>
      <c r="E14" s="7"/>
      <c r="F14" s="7"/>
      <c r="G14" s="8"/>
      <c r="H14" s="8"/>
      <c r="I14" s="15"/>
    </row>
    <row r="15" spans="1:9">
      <c r="A15" s="139"/>
      <c r="B15" s="142"/>
      <c r="C15" s="6" t="s">
        <v>3</v>
      </c>
      <c r="D15" s="6"/>
      <c r="E15" s="7"/>
      <c r="F15" s="7"/>
      <c r="G15" s="8"/>
      <c r="H15" s="8"/>
      <c r="I15" s="15"/>
    </row>
    <row r="16" spans="1:9">
      <c r="A16" s="139"/>
      <c r="B16" s="142"/>
      <c r="C16" s="6" t="s">
        <v>4</v>
      </c>
      <c r="D16" s="6"/>
      <c r="E16" s="7"/>
      <c r="F16" s="7"/>
      <c r="G16" s="8"/>
      <c r="H16" s="8"/>
      <c r="I16" s="15"/>
    </row>
    <row r="17" spans="1:9">
      <c r="A17" s="139"/>
      <c r="B17" s="142"/>
      <c r="C17" s="6" t="s">
        <v>5</v>
      </c>
      <c r="D17" s="6"/>
      <c r="E17" s="7"/>
      <c r="F17" s="7"/>
      <c r="G17" s="8"/>
      <c r="H17" s="8"/>
      <c r="I17" s="15"/>
    </row>
    <row r="18" spans="1:9" ht="15.75" thickBot="1">
      <c r="A18" s="140"/>
      <c r="B18" s="143"/>
      <c r="C18" s="16" t="s">
        <v>6</v>
      </c>
      <c r="D18" s="16"/>
      <c r="E18" s="17"/>
      <c r="F18" s="17"/>
      <c r="G18" s="18"/>
      <c r="H18" s="18"/>
      <c r="I18" s="19"/>
    </row>
    <row r="19" spans="1:9">
      <c r="A19" s="138">
        <v>2</v>
      </c>
      <c r="B19" s="141"/>
      <c r="C19" s="10" t="s">
        <v>17</v>
      </c>
      <c r="D19" s="11"/>
      <c r="E19" s="12"/>
      <c r="F19" s="12"/>
      <c r="G19" s="13"/>
      <c r="H19" s="13"/>
      <c r="I19" s="14"/>
    </row>
    <row r="20" spans="1:9" ht="16.5" customHeight="1">
      <c r="A20" s="139"/>
      <c r="B20" s="142"/>
      <c r="C20" s="9" t="s">
        <v>10</v>
      </c>
      <c r="D20" s="6"/>
      <c r="E20" s="7"/>
      <c r="F20" s="7"/>
      <c r="G20" s="8"/>
      <c r="H20" s="8"/>
      <c r="I20" s="15"/>
    </row>
    <row r="21" spans="1:9">
      <c r="A21" s="139"/>
      <c r="B21" s="142"/>
      <c r="C21" s="6" t="s">
        <v>3</v>
      </c>
      <c r="D21" s="6"/>
      <c r="E21" s="7"/>
      <c r="F21" s="7"/>
      <c r="G21" s="8"/>
      <c r="H21" s="8"/>
      <c r="I21" s="15"/>
    </row>
    <row r="22" spans="1:9">
      <c r="A22" s="139"/>
      <c r="B22" s="142"/>
      <c r="C22" s="6" t="s">
        <v>4</v>
      </c>
      <c r="D22" s="6"/>
      <c r="E22" s="7"/>
      <c r="F22" s="7"/>
      <c r="G22" s="8"/>
      <c r="H22" s="8"/>
      <c r="I22" s="15"/>
    </row>
    <row r="23" spans="1:9">
      <c r="A23" s="139"/>
      <c r="B23" s="142"/>
      <c r="C23" s="6" t="s">
        <v>5</v>
      </c>
      <c r="D23" s="6"/>
      <c r="E23" s="7"/>
      <c r="F23" s="7"/>
      <c r="G23" s="8"/>
      <c r="H23" s="8"/>
      <c r="I23" s="15"/>
    </row>
    <row r="24" spans="1:9" ht="15.75" thickBot="1">
      <c r="A24" s="140"/>
      <c r="B24" s="143"/>
      <c r="C24" s="16" t="s">
        <v>6</v>
      </c>
      <c r="D24" s="16"/>
      <c r="E24" s="17"/>
      <c r="F24" s="17"/>
      <c r="G24" s="18"/>
      <c r="H24" s="18"/>
      <c r="I24" s="19"/>
    </row>
    <row r="25" spans="1:9">
      <c r="A25" s="138" t="s">
        <v>18</v>
      </c>
      <c r="B25" s="141"/>
      <c r="C25" s="11"/>
      <c r="D25" s="11"/>
      <c r="E25" s="12"/>
      <c r="F25" s="12"/>
      <c r="G25" s="13"/>
      <c r="H25" s="13"/>
      <c r="I25" s="14"/>
    </row>
    <row r="26" spans="1:9">
      <c r="A26" s="139"/>
      <c r="B26" s="142"/>
      <c r="C26" s="6"/>
      <c r="D26" s="6"/>
      <c r="E26" s="7"/>
      <c r="F26" s="7"/>
      <c r="G26" s="8"/>
      <c r="H26" s="8"/>
      <c r="I26" s="15"/>
    </row>
    <row r="27" spans="1:9">
      <c r="A27" s="139"/>
      <c r="B27" s="142"/>
      <c r="C27" s="6"/>
      <c r="D27" s="6"/>
      <c r="E27" s="7"/>
      <c r="F27" s="7"/>
      <c r="G27" s="8"/>
      <c r="H27" s="8"/>
      <c r="I27" s="15"/>
    </row>
    <row r="28" spans="1:9">
      <c r="A28" s="139"/>
      <c r="B28" s="142"/>
      <c r="C28" s="6"/>
      <c r="D28" s="6"/>
      <c r="E28" s="7"/>
      <c r="F28" s="7"/>
      <c r="G28" s="8"/>
      <c r="H28" s="8"/>
      <c r="I28" s="15"/>
    </row>
    <row r="29" spans="1:9">
      <c r="A29" s="139"/>
      <c r="B29" s="142"/>
      <c r="C29" s="8"/>
      <c r="D29" s="8"/>
      <c r="E29" s="8"/>
      <c r="F29" s="8"/>
      <c r="G29" s="8"/>
      <c r="H29" s="8"/>
      <c r="I29" s="15"/>
    </row>
    <row r="30" spans="1:9" ht="15.75" thickBot="1">
      <c r="A30" s="140"/>
      <c r="B30" s="143"/>
      <c r="C30" s="18"/>
      <c r="D30" s="18"/>
      <c r="E30" s="18"/>
      <c r="F30" s="18"/>
      <c r="G30" s="18"/>
      <c r="H30" s="18"/>
      <c r="I30" s="19"/>
    </row>
    <row r="31" spans="1:9">
      <c r="A31" s="2"/>
      <c r="B31" s="2"/>
      <c r="C31" s="2"/>
      <c r="D31" s="2"/>
      <c r="G31" s="2"/>
      <c r="H31" s="2"/>
      <c r="I31" s="2"/>
    </row>
    <row r="32" spans="1:9" ht="15.75">
      <c r="A32" s="158" t="s">
        <v>7</v>
      </c>
      <c r="B32" s="158"/>
      <c r="C32" s="158"/>
      <c r="D32" s="158"/>
      <c r="E32" s="158"/>
      <c r="F32" s="158"/>
      <c r="G32" s="158"/>
      <c r="H32" s="158"/>
      <c r="I32" s="158"/>
    </row>
    <row r="33" spans="1:9">
      <c r="A33" s="159" t="s">
        <v>29</v>
      </c>
      <c r="B33" s="159"/>
      <c r="C33" s="159"/>
      <c r="D33" s="159"/>
      <c r="E33" s="159"/>
      <c r="F33" s="159"/>
      <c r="G33" s="159"/>
      <c r="H33" s="159"/>
      <c r="I33" s="159"/>
    </row>
    <row r="34" spans="1:9">
      <c r="A34" s="2"/>
      <c r="B34" s="2"/>
      <c r="C34" s="2"/>
      <c r="D34" s="2"/>
      <c r="G34" s="2"/>
      <c r="H34" s="2"/>
      <c r="I34" s="2"/>
    </row>
    <row r="35" spans="1:9" ht="15.75">
      <c r="A35" s="5"/>
      <c r="B35" s="5" t="s">
        <v>24</v>
      </c>
      <c r="C35" s="5"/>
      <c r="D35" s="5"/>
      <c r="E35" s="5"/>
      <c r="F35" s="5"/>
      <c r="G35" s="5"/>
      <c r="H35" s="5"/>
      <c r="I35" s="5"/>
    </row>
    <row r="36" spans="1:9" ht="36" customHeight="1">
      <c r="A36" s="150" t="s">
        <v>25</v>
      </c>
      <c r="B36" s="151"/>
      <c r="C36" s="151"/>
      <c r="D36" s="151"/>
      <c r="E36" s="151"/>
      <c r="F36" s="151"/>
      <c r="G36" s="151"/>
      <c r="H36" s="151"/>
      <c r="I36" s="151"/>
    </row>
    <row r="37" spans="1:9">
      <c r="A37" s="152" t="s">
        <v>26</v>
      </c>
      <c r="B37" s="152"/>
      <c r="C37" s="152"/>
      <c r="D37" s="152"/>
      <c r="E37" s="152"/>
      <c r="F37" s="152"/>
      <c r="G37" s="152"/>
      <c r="H37" s="152"/>
      <c r="I37" s="152"/>
    </row>
  </sheetData>
  <mergeCells count="25">
    <mergeCell ref="A36:I36"/>
    <mergeCell ref="A37:I37"/>
    <mergeCell ref="H9:H12"/>
    <mergeCell ref="I9:I12"/>
    <mergeCell ref="A32:I32"/>
    <mergeCell ref="A33:I33"/>
    <mergeCell ref="A25:A30"/>
    <mergeCell ref="B25:B30"/>
    <mergeCell ref="C9:E11"/>
    <mergeCell ref="F9:G11"/>
    <mergeCell ref="A1:D1"/>
    <mergeCell ref="A2:D2"/>
    <mergeCell ref="E1:I1"/>
    <mergeCell ref="E2:I2"/>
    <mergeCell ref="A19:A24"/>
    <mergeCell ref="B19:B24"/>
    <mergeCell ref="A13:A18"/>
    <mergeCell ref="B13:B18"/>
    <mergeCell ref="A9:A12"/>
    <mergeCell ref="B9:B12"/>
    <mergeCell ref="A4:I4"/>
    <mergeCell ref="A5:I5"/>
    <mergeCell ref="A6:I6"/>
    <mergeCell ref="A7:I7"/>
    <mergeCell ref="H8:I8"/>
  </mergeCells>
  <pageMargins left="0.7" right="0.7" top="0.75" bottom="0.75" header="0.3" footer="0.3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3:P32"/>
  <sheetViews>
    <sheetView workbookViewId="0">
      <selection activeCell="I27" sqref="I27:I28"/>
    </sheetView>
  </sheetViews>
  <sheetFormatPr defaultRowHeight="15"/>
  <cols>
    <col min="2" max="2" width="11.140625" style="43" customWidth="1"/>
    <col min="3" max="3" width="12.5703125" style="43" bestFit="1" customWidth="1"/>
    <col min="7" max="14" width="9.140625" style="43"/>
    <col min="15" max="15" width="13.7109375" style="43" bestFit="1" customWidth="1"/>
    <col min="16" max="16" width="10.5703125" bestFit="1" customWidth="1"/>
  </cols>
  <sheetData>
    <row r="3" spans="2:15" ht="15.75" thickBot="1"/>
    <row r="4" spans="2:15">
      <c r="B4" s="45"/>
    </row>
    <row r="5" spans="2:15">
      <c r="B5" s="46" t="s">
        <v>122</v>
      </c>
      <c r="C5" s="43">
        <v>6726789.9699999997</v>
      </c>
    </row>
    <row r="6" spans="2:15" ht="15.75" thickBot="1">
      <c r="B6" s="47"/>
      <c r="C6" s="43">
        <v>5700428.54</v>
      </c>
    </row>
    <row r="7" spans="2:15" ht="15.75" thickBot="1">
      <c r="B7" s="47" t="s">
        <v>123</v>
      </c>
      <c r="C7" s="43">
        <v>8577885.5299999993</v>
      </c>
    </row>
    <row r="8" spans="2:15" ht="15.75" thickBot="1">
      <c r="B8" s="47" t="s">
        <v>124</v>
      </c>
      <c r="C8" s="43">
        <v>13781225.66</v>
      </c>
    </row>
    <row r="9" spans="2:15" ht="22.7" customHeight="1" thickBot="1">
      <c r="B9" s="46"/>
      <c r="C9" s="43">
        <v>14586850.109999999</v>
      </c>
      <c r="G9" s="162"/>
      <c r="H9" s="164"/>
      <c r="I9" s="166"/>
      <c r="J9" s="167"/>
      <c r="K9" s="167"/>
      <c r="L9" s="167"/>
      <c r="M9" s="167"/>
      <c r="N9" s="168"/>
      <c r="O9" s="169"/>
    </row>
    <row r="10" spans="2:15" ht="15.75" thickBot="1">
      <c r="B10" s="46"/>
      <c r="C10" s="43">
        <v>14984960</v>
      </c>
      <c r="G10" s="163"/>
      <c r="H10" s="165"/>
      <c r="I10" s="69"/>
      <c r="J10" s="69"/>
      <c r="K10" s="69"/>
      <c r="L10" s="69"/>
      <c r="M10" s="69"/>
      <c r="N10" s="69"/>
      <c r="O10" s="170"/>
    </row>
    <row r="11" spans="2:15" ht="15.75" thickBot="1">
      <c r="B11" s="46"/>
      <c r="C11" s="43">
        <v>7807414.4400000004</v>
      </c>
      <c r="G11" s="70"/>
      <c r="H11" s="69"/>
      <c r="I11" s="69"/>
      <c r="J11" s="69"/>
      <c r="K11" s="69"/>
      <c r="L11" s="69"/>
      <c r="M11" s="69"/>
      <c r="N11" s="69"/>
      <c r="O11" s="69"/>
    </row>
    <row r="12" spans="2:15" ht="15.75" thickBot="1">
      <c r="B12" s="47" t="s">
        <v>125</v>
      </c>
      <c r="C12" s="43">
        <v>21472185.780000001</v>
      </c>
      <c r="G12" s="71"/>
      <c r="H12" s="72"/>
      <c r="I12" s="73"/>
      <c r="J12" s="73"/>
      <c r="K12" s="73"/>
      <c r="L12" s="73"/>
      <c r="M12" s="73"/>
      <c r="N12" s="73"/>
      <c r="O12" s="73"/>
    </row>
    <row r="13" spans="2:15" ht="15.75" thickBot="1">
      <c r="B13" s="46"/>
      <c r="C13" s="43">
        <v>54957889.969999999</v>
      </c>
      <c r="G13" s="71"/>
      <c r="H13" s="72"/>
      <c r="I13" s="73"/>
      <c r="J13" s="73"/>
      <c r="K13" s="73"/>
      <c r="L13" s="73"/>
      <c r="M13" s="73"/>
      <c r="N13" s="73"/>
      <c r="O13" s="73"/>
    </row>
    <row r="14" spans="2:15" ht="15.75" thickBot="1">
      <c r="B14" s="46"/>
      <c r="C14" s="43">
        <f>SUM(C5:C13)</f>
        <v>148595630</v>
      </c>
      <c r="G14" s="71"/>
      <c r="H14" s="72"/>
      <c r="I14" s="73"/>
      <c r="J14" s="73"/>
      <c r="K14" s="73"/>
      <c r="L14" s="73"/>
      <c r="M14" s="73"/>
      <c r="N14" s="73"/>
      <c r="O14" s="73"/>
    </row>
    <row r="15" spans="2:15">
      <c r="B15" s="46"/>
      <c r="G15" s="173"/>
      <c r="H15" s="174"/>
      <c r="I15" s="171"/>
      <c r="J15" s="171"/>
      <c r="K15" s="171"/>
      <c r="L15" s="171"/>
      <c r="M15" s="171"/>
      <c r="N15" s="171"/>
      <c r="O15" s="171"/>
    </row>
    <row r="16" spans="2:15" ht="15.75" thickBot="1">
      <c r="B16" s="46"/>
      <c r="G16" s="175"/>
      <c r="H16" s="176"/>
      <c r="I16" s="172"/>
      <c r="J16" s="172"/>
      <c r="K16" s="172"/>
      <c r="L16" s="172"/>
      <c r="M16" s="172"/>
      <c r="N16" s="172"/>
      <c r="O16" s="172"/>
    </row>
    <row r="17" spans="2:16" ht="15.75" thickBot="1">
      <c r="B17" s="47" t="s">
        <v>126</v>
      </c>
    </row>
    <row r="18" spans="2:16">
      <c r="B18" s="46"/>
    </row>
    <row r="19" spans="2:16">
      <c r="B19" s="46"/>
    </row>
    <row r="20" spans="2:16" ht="15.75" thickBot="1">
      <c r="B20" s="46"/>
    </row>
    <row r="21" spans="2:16" ht="15.75" thickBot="1">
      <c r="B21" s="46"/>
      <c r="G21" s="162" t="s">
        <v>2</v>
      </c>
      <c r="H21" s="164" t="s">
        <v>134</v>
      </c>
      <c r="I21" s="166" t="s">
        <v>135</v>
      </c>
      <c r="J21" s="167"/>
      <c r="K21" s="167"/>
      <c r="L21" s="167"/>
      <c r="M21" s="167"/>
      <c r="N21" s="168"/>
      <c r="O21" s="169" t="s">
        <v>136</v>
      </c>
    </row>
    <row r="22" spans="2:16" ht="23.25" customHeight="1" thickBot="1">
      <c r="B22" s="46"/>
      <c r="G22" s="163"/>
      <c r="H22" s="165"/>
      <c r="I22" s="69">
        <v>2024</v>
      </c>
      <c r="J22" s="69">
        <v>2025</v>
      </c>
      <c r="K22" s="69">
        <v>2026</v>
      </c>
      <c r="L22" s="69">
        <v>2027</v>
      </c>
      <c r="M22" s="69">
        <v>2028</v>
      </c>
      <c r="N22" s="69">
        <v>2029</v>
      </c>
      <c r="O22" s="170"/>
    </row>
    <row r="23" spans="2:16" ht="15.75" thickBot="1">
      <c r="B23" s="47" t="s">
        <v>127</v>
      </c>
      <c r="G23" s="70">
        <v>1</v>
      </c>
      <c r="H23" s="69">
        <v>2</v>
      </c>
      <c r="I23" s="69">
        <v>3</v>
      </c>
      <c r="J23" s="69">
        <v>4</v>
      </c>
      <c r="K23" s="69">
        <v>5</v>
      </c>
      <c r="L23" s="69">
        <v>6</v>
      </c>
      <c r="M23" s="69">
        <v>7</v>
      </c>
      <c r="N23" s="69">
        <v>8</v>
      </c>
      <c r="O23" s="69">
        <v>9</v>
      </c>
    </row>
    <row r="24" spans="2:16" ht="15.75" thickBot="1">
      <c r="B24" s="47" t="s">
        <v>128</v>
      </c>
      <c r="G24" s="71">
        <v>2</v>
      </c>
      <c r="H24" s="72" t="s">
        <v>137</v>
      </c>
      <c r="I24" s="73">
        <v>257747.69</v>
      </c>
      <c r="J24" s="73">
        <v>340651.34</v>
      </c>
      <c r="K24" s="73">
        <v>187509.98</v>
      </c>
      <c r="L24" s="73">
        <v>193040.18</v>
      </c>
      <c r="M24" s="73">
        <v>193040.18</v>
      </c>
      <c r="N24" s="73">
        <v>193040.18</v>
      </c>
      <c r="O24" s="68">
        <f>SUM(H24:N24)</f>
        <v>1365029.5499999998</v>
      </c>
      <c r="P24" s="43"/>
    </row>
    <row r="25" spans="2:16" ht="15.75" thickBot="1">
      <c r="B25" s="46"/>
      <c r="G25" s="71">
        <v>3</v>
      </c>
      <c r="H25" s="72" t="s">
        <v>138</v>
      </c>
      <c r="I25" s="73">
        <v>234288.54</v>
      </c>
      <c r="J25" s="73">
        <v>268929.59000000003</v>
      </c>
      <c r="K25" s="73">
        <v>111892</v>
      </c>
      <c r="L25" s="73">
        <v>101892</v>
      </c>
      <c r="M25" s="73">
        <v>101892</v>
      </c>
      <c r="N25" s="73">
        <v>101892</v>
      </c>
      <c r="O25" s="68">
        <f>SUM(H25:M25)</f>
        <v>818894.13</v>
      </c>
      <c r="P25" s="43"/>
    </row>
    <row r="26" spans="2:16" ht="15.75" thickBot="1">
      <c r="B26" s="46"/>
      <c r="G26" s="71">
        <v>4</v>
      </c>
      <c r="H26" s="72" t="s">
        <v>139</v>
      </c>
      <c r="I26" s="73">
        <v>46737.26</v>
      </c>
      <c r="J26" s="73">
        <v>17081.07</v>
      </c>
      <c r="K26" s="73">
        <v>17596.57</v>
      </c>
      <c r="L26" s="73">
        <v>18132.57</v>
      </c>
      <c r="M26" s="73">
        <v>18132.57</v>
      </c>
      <c r="N26" s="73">
        <v>18132.57</v>
      </c>
      <c r="O26" s="68">
        <f>SUM(H26:M26)</f>
        <v>117680.04000000001</v>
      </c>
      <c r="P26" s="43"/>
    </row>
    <row r="27" spans="2:16">
      <c r="B27" s="46"/>
      <c r="G27" s="173" t="s">
        <v>140</v>
      </c>
      <c r="H27" s="174"/>
      <c r="I27" s="171">
        <f t="shared" ref="I27:N27" si="0">SUM(I24:I26)</f>
        <v>538773.49</v>
      </c>
      <c r="J27" s="171">
        <f t="shared" si="0"/>
        <v>626662</v>
      </c>
      <c r="K27" s="171">
        <f t="shared" si="0"/>
        <v>316998.55</v>
      </c>
      <c r="L27" s="171">
        <f t="shared" si="0"/>
        <v>313064.75</v>
      </c>
      <c r="M27" s="171">
        <f t="shared" si="0"/>
        <v>313064.75</v>
      </c>
      <c r="N27" s="171">
        <f t="shared" si="0"/>
        <v>313064.75</v>
      </c>
      <c r="O27" s="171" t="s">
        <v>141</v>
      </c>
    </row>
    <row r="28" spans="2:16" ht="15.75" thickBot="1">
      <c r="B28" s="47" t="s">
        <v>129</v>
      </c>
      <c r="G28" s="175"/>
      <c r="H28" s="176"/>
      <c r="I28" s="172"/>
      <c r="J28" s="172"/>
      <c r="K28" s="172"/>
      <c r="L28" s="172"/>
      <c r="M28" s="172"/>
      <c r="N28" s="172"/>
      <c r="O28" s="172"/>
    </row>
    <row r="29" spans="2:16">
      <c r="B29" s="46"/>
    </row>
    <row r="30" spans="2:16">
      <c r="B30" s="46"/>
    </row>
    <row r="31" spans="2:16">
      <c r="B31" s="46"/>
    </row>
    <row r="32" spans="2:16" ht="15.75" thickBot="1">
      <c r="B32" s="47" t="s">
        <v>130</v>
      </c>
    </row>
  </sheetData>
  <mergeCells count="24">
    <mergeCell ref="G9:G10"/>
    <mergeCell ref="H9:H10"/>
    <mergeCell ref="I9:N9"/>
    <mergeCell ref="O9:O10"/>
    <mergeCell ref="G15:H16"/>
    <mergeCell ref="I15:I16"/>
    <mergeCell ref="J15:J16"/>
    <mergeCell ref="K15:K16"/>
    <mergeCell ref="L15:L16"/>
    <mergeCell ref="M15:M16"/>
    <mergeCell ref="N15:N16"/>
    <mergeCell ref="O15:O16"/>
    <mergeCell ref="G21:G22"/>
    <mergeCell ref="H21:H22"/>
    <mergeCell ref="I21:N21"/>
    <mergeCell ref="O21:O22"/>
    <mergeCell ref="N27:N28"/>
    <mergeCell ref="O27:O28"/>
    <mergeCell ref="G27:H28"/>
    <mergeCell ref="I27:I28"/>
    <mergeCell ref="J27:J28"/>
    <mergeCell ref="K27:K28"/>
    <mergeCell ref="L27:L28"/>
    <mergeCell ref="M27:M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E485"/>
  <sheetViews>
    <sheetView topLeftCell="A205" workbookViewId="0">
      <selection activeCell="D25" sqref="D25"/>
    </sheetView>
  </sheetViews>
  <sheetFormatPr defaultRowHeight="15"/>
  <cols>
    <col min="2" max="2" width="55.28515625" customWidth="1"/>
    <col min="4" max="4" width="11.28515625" bestFit="1" customWidth="1"/>
  </cols>
  <sheetData>
    <row r="2" spans="1:5" ht="15.75" thickBot="1"/>
    <row r="3" spans="1:5" ht="15" customHeight="1" thickBot="1">
      <c r="A3" s="197" t="s">
        <v>2</v>
      </c>
      <c r="B3" s="197" t="s">
        <v>11</v>
      </c>
      <c r="C3" s="195">
        <v>2025</v>
      </c>
      <c r="D3" s="196"/>
      <c r="E3" s="48"/>
    </row>
    <row r="4" spans="1:5" ht="15.75" customHeight="1" thickBot="1">
      <c r="A4" s="198"/>
      <c r="B4" s="198"/>
      <c r="C4" s="54" t="s">
        <v>17</v>
      </c>
      <c r="D4" s="74">
        <f>D7+D8+D9</f>
        <v>679029.90477000002</v>
      </c>
      <c r="E4" s="48"/>
    </row>
    <row r="5" spans="1:5" ht="32.25" thickBot="1">
      <c r="A5" s="199"/>
      <c r="B5" s="199"/>
      <c r="C5" s="56" t="s">
        <v>10</v>
      </c>
      <c r="D5" s="57"/>
      <c r="E5" s="48"/>
    </row>
    <row r="6" spans="1:5" ht="16.5" thickBot="1">
      <c r="A6" s="177">
        <v>1</v>
      </c>
      <c r="B6" s="197" t="s">
        <v>54</v>
      </c>
      <c r="C6" s="58" t="s">
        <v>3</v>
      </c>
      <c r="D6" s="57"/>
      <c r="E6" s="48"/>
    </row>
    <row r="7" spans="1:5" ht="16.5" thickBot="1">
      <c r="A7" s="178"/>
      <c r="B7" s="198"/>
      <c r="C7" s="58" t="s">
        <v>4</v>
      </c>
      <c r="D7" s="57">
        <f>D13+D409+D463</f>
        <v>350639.00042000005</v>
      </c>
      <c r="E7" s="48"/>
    </row>
    <row r="8" spans="1:5" ht="16.5" thickBot="1">
      <c r="A8" s="178"/>
      <c r="B8" s="198"/>
      <c r="C8" s="58" t="s">
        <v>5</v>
      </c>
      <c r="D8" s="57">
        <f>D14+D410+D464</f>
        <v>328390.90434999997</v>
      </c>
      <c r="E8" s="48"/>
    </row>
    <row r="9" spans="1:5" ht="16.5" thickBot="1">
      <c r="A9" s="178"/>
      <c r="B9" s="198"/>
      <c r="C9" s="58" t="s">
        <v>6</v>
      </c>
      <c r="D9" s="55">
        <f>D15</f>
        <v>0</v>
      </c>
      <c r="E9" s="48"/>
    </row>
    <row r="10" spans="1:5" ht="16.5" thickBot="1">
      <c r="A10" s="178"/>
      <c r="B10" s="198"/>
      <c r="C10" s="54" t="s">
        <v>17</v>
      </c>
      <c r="D10" s="55">
        <f>D13+D14</f>
        <v>626662.00477</v>
      </c>
      <c r="E10" s="48"/>
    </row>
    <row r="11" spans="1:5" ht="32.25" thickBot="1">
      <c r="A11" s="179"/>
      <c r="B11" s="199"/>
      <c r="C11" s="56" t="s">
        <v>10</v>
      </c>
      <c r="D11" s="57"/>
      <c r="E11" s="48"/>
    </row>
    <row r="12" spans="1:5" ht="16.5" customHeight="1" thickBot="1">
      <c r="A12" s="177">
        <v>2</v>
      </c>
      <c r="B12" s="189" t="s">
        <v>55</v>
      </c>
      <c r="C12" s="58" t="s">
        <v>3</v>
      </c>
      <c r="D12" s="57"/>
      <c r="E12" s="48"/>
    </row>
    <row r="13" spans="1:5" ht="16.5" thickBot="1">
      <c r="A13" s="178"/>
      <c r="B13" s="190"/>
      <c r="C13" s="58" t="s">
        <v>4</v>
      </c>
      <c r="D13" s="57">
        <f>D19+D331</f>
        <v>299068.90042000002</v>
      </c>
      <c r="E13" s="48"/>
    </row>
    <row r="14" spans="1:5" ht="16.5" thickBot="1">
      <c r="A14" s="178"/>
      <c r="B14" s="190"/>
      <c r="C14" s="58" t="s">
        <v>5</v>
      </c>
      <c r="D14" s="77">
        <f>D20+D302+D332</f>
        <v>327593.10434999998</v>
      </c>
      <c r="E14" s="48"/>
    </row>
    <row r="15" spans="1:5" ht="16.5" thickBot="1">
      <c r="A15" s="178"/>
      <c r="B15" s="190"/>
      <c r="C15" s="58" t="s">
        <v>6</v>
      </c>
      <c r="D15" s="55"/>
      <c r="E15" s="48"/>
    </row>
    <row r="16" spans="1:5" ht="16.5" thickBot="1">
      <c r="A16" s="178"/>
      <c r="B16" s="190"/>
      <c r="C16" s="54" t="s">
        <v>17</v>
      </c>
      <c r="D16" s="74">
        <f>D19+D20</f>
        <v>340651.34042000002</v>
      </c>
      <c r="E16" s="48"/>
    </row>
    <row r="17" spans="1:5" ht="32.25" thickBot="1">
      <c r="A17" s="179"/>
      <c r="B17" s="191"/>
      <c r="C17" s="56" t="s">
        <v>10</v>
      </c>
      <c r="D17" s="55"/>
      <c r="E17" s="48"/>
    </row>
    <row r="18" spans="1:5" ht="16.5" customHeight="1" thickBot="1">
      <c r="A18" s="177">
        <v>3</v>
      </c>
      <c r="B18" s="189" t="s">
        <v>90</v>
      </c>
      <c r="C18" s="58" t="s">
        <v>3</v>
      </c>
      <c r="D18" s="55"/>
      <c r="E18" s="48"/>
    </row>
    <row r="19" spans="1:5" ht="16.5" thickBot="1">
      <c r="A19" s="178"/>
      <c r="B19" s="190"/>
      <c r="C19" s="58" t="s">
        <v>4</v>
      </c>
      <c r="D19" s="55">
        <f>D25+D253</f>
        <v>286183.00042</v>
      </c>
      <c r="E19" s="48"/>
    </row>
    <row r="20" spans="1:5" ht="16.5" thickBot="1">
      <c r="A20" s="178"/>
      <c r="B20" s="190"/>
      <c r="C20" s="58" t="s">
        <v>5</v>
      </c>
      <c r="D20" s="55">
        <f>D26+D230+D254</f>
        <v>54468.34</v>
      </c>
      <c r="E20" s="48"/>
    </row>
    <row r="21" spans="1:5" ht="16.5" thickBot="1">
      <c r="A21" s="178"/>
      <c r="B21" s="190"/>
      <c r="C21" s="58" t="s">
        <v>6</v>
      </c>
      <c r="D21" s="55"/>
      <c r="E21" s="48"/>
    </row>
    <row r="22" spans="1:5" ht="16.5" thickBot="1">
      <c r="A22" s="178"/>
      <c r="B22" s="190"/>
      <c r="C22" s="54" t="s">
        <v>17</v>
      </c>
      <c r="D22" s="55">
        <f>D25+D26</f>
        <v>149235.21</v>
      </c>
      <c r="E22" s="48"/>
    </row>
    <row r="23" spans="1:5" ht="32.25" thickBot="1">
      <c r="A23" s="179"/>
      <c r="B23" s="191"/>
      <c r="C23" s="56" t="s">
        <v>10</v>
      </c>
      <c r="D23" s="55"/>
      <c r="E23" s="48"/>
    </row>
    <row r="24" spans="1:5" ht="16.5" customHeight="1" thickBot="1">
      <c r="A24" s="177">
        <v>4</v>
      </c>
      <c r="B24" s="189" t="s">
        <v>62</v>
      </c>
      <c r="C24" s="58" t="s">
        <v>3</v>
      </c>
      <c r="D24" s="55"/>
      <c r="E24" s="48"/>
    </row>
    <row r="25" spans="1:5" ht="16.5" thickBot="1">
      <c r="A25" s="178"/>
      <c r="B25" s="190"/>
      <c r="C25" s="58" t="s">
        <v>4</v>
      </c>
      <c r="D25" s="74">
        <f>D31+D37+D43+D49+D55+D61+D67+D73+D79+D85+D91+D97+D103+D109+D115+D121+D223</f>
        <v>133736</v>
      </c>
      <c r="E25" s="48"/>
    </row>
    <row r="26" spans="1:5" ht="16.5" thickBot="1">
      <c r="A26" s="178"/>
      <c r="B26" s="190"/>
      <c r="C26" s="58" t="s">
        <v>5</v>
      </c>
      <c r="D26" s="65">
        <f>D32+D38+D44+D50+D56+D62+D68+D74+D80+D86+D92+D98+D104+D110+D116+D122+D224+0.01</f>
        <v>15499.21</v>
      </c>
      <c r="E26" s="48"/>
    </row>
    <row r="27" spans="1:5" ht="16.5" thickBot="1">
      <c r="A27" s="178"/>
      <c r="B27" s="190"/>
      <c r="C27" s="58" t="s">
        <v>6</v>
      </c>
      <c r="D27" s="55"/>
      <c r="E27" s="48"/>
    </row>
    <row r="28" spans="1:5" ht="16.5" thickBot="1">
      <c r="A28" s="178"/>
      <c r="B28" s="190"/>
      <c r="C28" s="54" t="s">
        <v>17</v>
      </c>
      <c r="D28" s="55">
        <f>D31+D32</f>
        <v>0</v>
      </c>
      <c r="E28" s="48"/>
    </row>
    <row r="29" spans="1:5" ht="32.25" thickBot="1">
      <c r="A29" s="179"/>
      <c r="B29" s="191"/>
      <c r="C29" s="56" t="s">
        <v>10</v>
      </c>
      <c r="D29" s="55"/>
      <c r="E29" s="48"/>
    </row>
    <row r="30" spans="1:5" ht="16.5" customHeight="1" thickBot="1">
      <c r="A30" s="177">
        <v>5</v>
      </c>
      <c r="B30" s="187" t="s">
        <v>57</v>
      </c>
      <c r="C30" s="58" t="s">
        <v>3</v>
      </c>
      <c r="D30" s="55"/>
      <c r="E30" s="48"/>
    </row>
    <row r="31" spans="1:5" ht="16.5" thickBot="1">
      <c r="A31" s="178"/>
      <c r="B31" s="187"/>
      <c r="C31" s="58" t="s">
        <v>4</v>
      </c>
      <c r="D31" s="55">
        <v>0</v>
      </c>
      <c r="E31" s="48"/>
    </row>
    <row r="32" spans="1:5" ht="16.5" thickBot="1">
      <c r="A32" s="178"/>
      <c r="B32" s="187"/>
      <c r="C32" s="58" t="s">
        <v>5</v>
      </c>
      <c r="D32" s="55">
        <v>0</v>
      </c>
      <c r="E32" s="48"/>
    </row>
    <row r="33" spans="1:5" ht="16.5" thickBot="1">
      <c r="A33" s="178"/>
      <c r="B33" s="187"/>
      <c r="C33" s="58" t="s">
        <v>6</v>
      </c>
      <c r="D33" s="55"/>
      <c r="E33" s="48"/>
    </row>
    <row r="34" spans="1:5" ht="16.5" thickBot="1">
      <c r="A34" s="178"/>
      <c r="B34" s="187"/>
      <c r="C34" s="54" t="s">
        <v>17</v>
      </c>
      <c r="D34" s="55">
        <f>D38+D37</f>
        <v>639.57000000000005</v>
      </c>
      <c r="E34" s="48"/>
    </row>
    <row r="35" spans="1:5" ht="32.25" thickBot="1">
      <c r="A35" s="179"/>
      <c r="B35" s="188"/>
      <c r="C35" s="56" t="s">
        <v>10</v>
      </c>
      <c r="D35" s="55"/>
      <c r="E35" s="48"/>
    </row>
    <row r="36" spans="1:5" ht="16.5" customHeight="1" thickBot="1">
      <c r="A36" s="177">
        <v>6</v>
      </c>
      <c r="B36" s="187" t="s">
        <v>98</v>
      </c>
      <c r="C36" s="58" t="s">
        <v>3</v>
      </c>
      <c r="D36" s="55"/>
      <c r="E36" s="48"/>
    </row>
    <row r="37" spans="1:5" ht="16.5" thickBot="1">
      <c r="A37" s="178"/>
      <c r="B37" s="187"/>
      <c r="C37" s="58" t="s">
        <v>4</v>
      </c>
      <c r="D37" s="55">
        <v>0</v>
      </c>
      <c r="E37" s="48"/>
    </row>
    <row r="38" spans="1:5" ht="16.5" thickBot="1">
      <c r="A38" s="178"/>
      <c r="B38" s="187"/>
      <c r="C38" s="58" t="s">
        <v>5</v>
      </c>
      <c r="D38" s="75">
        <v>639.57000000000005</v>
      </c>
      <c r="E38" s="48"/>
    </row>
    <row r="39" spans="1:5" ht="16.5" thickBot="1">
      <c r="A39" s="178"/>
      <c r="B39" s="187"/>
      <c r="C39" s="58" t="s">
        <v>6</v>
      </c>
      <c r="D39" s="55"/>
      <c r="E39" s="48"/>
    </row>
    <row r="40" spans="1:5" ht="16.5" thickBot="1">
      <c r="A40" s="178"/>
      <c r="B40" s="187"/>
      <c r="C40" s="54" t="s">
        <v>17</v>
      </c>
      <c r="D40" s="59">
        <f>D43+D44</f>
        <v>0</v>
      </c>
      <c r="E40" s="49"/>
    </row>
    <row r="41" spans="1:5" ht="32.25" thickBot="1">
      <c r="A41" s="179"/>
      <c r="B41" s="188"/>
      <c r="C41" s="56" t="s">
        <v>10</v>
      </c>
      <c r="D41" s="55"/>
      <c r="E41" s="48"/>
    </row>
    <row r="42" spans="1:5" ht="16.5" thickBot="1">
      <c r="A42" s="177">
        <v>7</v>
      </c>
      <c r="B42" s="180" t="s">
        <v>91</v>
      </c>
      <c r="C42" s="58" t="s">
        <v>3</v>
      </c>
      <c r="D42" s="55"/>
      <c r="E42" s="48"/>
    </row>
    <row r="43" spans="1:5" ht="16.5" thickBot="1">
      <c r="A43" s="178"/>
      <c r="B43" s="181"/>
      <c r="C43" s="58" t="s">
        <v>4</v>
      </c>
      <c r="D43" s="55"/>
      <c r="E43" s="48"/>
    </row>
    <row r="44" spans="1:5" ht="16.5" thickBot="1">
      <c r="A44" s="178"/>
      <c r="B44" s="181"/>
      <c r="C44" s="58" t="s">
        <v>5</v>
      </c>
      <c r="D44" s="55">
        <v>0</v>
      </c>
      <c r="E44" s="48"/>
    </row>
    <row r="45" spans="1:5" ht="16.5" thickBot="1">
      <c r="A45" s="178"/>
      <c r="B45" s="181"/>
      <c r="C45" s="58" t="s">
        <v>6</v>
      </c>
      <c r="D45" s="55"/>
      <c r="E45" s="48"/>
    </row>
    <row r="46" spans="1:5" ht="16.5" thickBot="1">
      <c r="A46" s="178"/>
      <c r="B46" s="181"/>
      <c r="C46" s="54" t="s">
        <v>17</v>
      </c>
      <c r="D46" s="59">
        <f>D49+D50</f>
        <v>0</v>
      </c>
      <c r="E46" s="48"/>
    </row>
    <row r="47" spans="1:5" ht="32.25" thickBot="1">
      <c r="A47" s="179"/>
      <c r="B47" s="182"/>
      <c r="C47" s="56" t="s">
        <v>10</v>
      </c>
      <c r="D47" s="55"/>
      <c r="E47" s="48"/>
    </row>
    <row r="48" spans="1:5" ht="16.5" thickBot="1">
      <c r="A48" s="177">
        <v>8</v>
      </c>
      <c r="B48" s="180" t="s">
        <v>73</v>
      </c>
      <c r="C48" s="58" t="s">
        <v>3</v>
      </c>
      <c r="D48" s="55"/>
      <c r="E48" s="48"/>
    </row>
    <row r="49" spans="1:5" ht="16.5" thickBot="1">
      <c r="A49" s="178"/>
      <c r="B49" s="181"/>
      <c r="C49" s="58" t="s">
        <v>4</v>
      </c>
      <c r="D49" s="55">
        <v>0</v>
      </c>
      <c r="E49" s="50"/>
    </row>
    <row r="50" spans="1:5" ht="16.5" thickBot="1">
      <c r="A50" s="178"/>
      <c r="B50" s="181"/>
      <c r="C50" s="58" t="s">
        <v>5</v>
      </c>
      <c r="D50" s="55">
        <v>0</v>
      </c>
      <c r="E50" s="50"/>
    </row>
    <row r="51" spans="1:5" ht="16.5" thickBot="1">
      <c r="A51" s="178"/>
      <c r="B51" s="181"/>
      <c r="C51" s="58" t="s">
        <v>6</v>
      </c>
      <c r="D51" s="55"/>
      <c r="E51" s="49"/>
    </row>
    <row r="52" spans="1:5" ht="16.5" thickBot="1">
      <c r="A52" s="178"/>
      <c r="B52" s="181"/>
      <c r="C52" s="54" t="s">
        <v>17</v>
      </c>
      <c r="D52" s="59">
        <f>D55+D56</f>
        <v>13781.22566</v>
      </c>
      <c r="E52" s="48"/>
    </row>
    <row r="53" spans="1:5" ht="32.25" thickBot="1">
      <c r="A53" s="179"/>
      <c r="B53" s="182"/>
      <c r="C53" s="56" t="s">
        <v>10</v>
      </c>
      <c r="D53" s="55"/>
      <c r="E53" s="48"/>
    </row>
    <row r="54" spans="1:5" ht="16.5" thickBot="1">
      <c r="A54" s="177">
        <v>9</v>
      </c>
      <c r="B54" s="186" t="s">
        <v>75</v>
      </c>
      <c r="C54" s="58" t="s">
        <v>3</v>
      </c>
      <c r="D54" s="55"/>
      <c r="E54" s="48"/>
    </row>
    <row r="55" spans="1:5" ht="16.5" thickBot="1">
      <c r="A55" s="178"/>
      <c r="B55" s="187"/>
      <c r="C55" s="58" t="s">
        <v>4</v>
      </c>
      <c r="D55" s="55">
        <v>12403.1031</v>
      </c>
      <c r="E55" s="48"/>
    </row>
    <row r="56" spans="1:5" ht="16.5" thickBot="1">
      <c r="A56" s="178"/>
      <c r="B56" s="187"/>
      <c r="C56" s="58" t="s">
        <v>5</v>
      </c>
      <c r="D56" s="55">
        <v>1378.12256</v>
      </c>
      <c r="E56" s="48"/>
    </row>
    <row r="57" spans="1:5" ht="16.5" thickBot="1">
      <c r="A57" s="178"/>
      <c r="B57" s="187"/>
      <c r="C57" s="58" t="s">
        <v>6</v>
      </c>
      <c r="D57" s="55"/>
      <c r="E57" s="48"/>
    </row>
    <row r="58" spans="1:5" ht="16.5" thickBot="1">
      <c r="A58" s="178"/>
      <c r="B58" s="187"/>
      <c r="C58" s="54" t="s">
        <v>17</v>
      </c>
      <c r="D58" s="59">
        <f>D61+D62</f>
        <v>7807.4144400000005</v>
      </c>
      <c r="E58" s="48"/>
    </row>
    <row r="59" spans="1:5" ht="32.25" thickBot="1">
      <c r="A59" s="179"/>
      <c r="B59" s="188"/>
      <c r="C59" s="56" t="s">
        <v>10</v>
      </c>
      <c r="D59" s="55"/>
      <c r="E59" s="48"/>
    </row>
    <row r="60" spans="1:5" ht="16.5" thickBot="1">
      <c r="A60" s="177">
        <v>10</v>
      </c>
      <c r="B60" s="181" t="s">
        <v>93</v>
      </c>
      <c r="C60" s="58" t="s">
        <v>3</v>
      </c>
      <c r="D60" s="55"/>
      <c r="E60" s="48"/>
    </row>
    <row r="61" spans="1:5" ht="16.5" thickBot="1">
      <c r="A61" s="178"/>
      <c r="B61" s="181"/>
      <c r="C61" s="58" t="s">
        <v>4</v>
      </c>
      <c r="D61" s="55">
        <v>7026.67299</v>
      </c>
      <c r="E61" s="48"/>
    </row>
    <row r="62" spans="1:5" ht="16.5" thickBot="1">
      <c r="A62" s="178"/>
      <c r="B62" s="181"/>
      <c r="C62" s="58" t="s">
        <v>5</v>
      </c>
      <c r="D62" s="55">
        <v>780.74144999999999</v>
      </c>
      <c r="E62" s="48"/>
    </row>
    <row r="63" spans="1:5" ht="16.5" thickBot="1">
      <c r="A63" s="178"/>
      <c r="B63" s="181"/>
      <c r="C63" s="58" t="s">
        <v>6</v>
      </c>
      <c r="D63" s="55"/>
      <c r="E63" s="48"/>
    </row>
    <row r="64" spans="1:5" ht="16.5" thickBot="1">
      <c r="A64" s="178"/>
      <c r="B64" s="181"/>
      <c r="C64" s="54" t="s">
        <v>17</v>
      </c>
      <c r="D64" s="59">
        <f>D67+D68</f>
        <v>14586.850109999999</v>
      </c>
      <c r="E64" s="48"/>
    </row>
    <row r="65" spans="1:5" ht="32.25" thickBot="1">
      <c r="A65" s="179"/>
      <c r="B65" s="181"/>
      <c r="C65" s="56" t="s">
        <v>10</v>
      </c>
      <c r="D65" s="55"/>
      <c r="E65" s="48"/>
    </row>
    <row r="66" spans="1:5" ht="16.5" thickBot="1">
      <c r="A66" s="177">
        <v>11</v>
      </c>
      <c r="B66" s="180" t="s">
        <v>34</v>
      </c>
      <c r="C66" s="58" t="s">
        <v>3</v>
      </c>
      <c r="D66" s="55"/>
      <c r="E66" s="48"/>
    </row>
    <row r="67" spans="1:5" ht="16.5" thickBot="1">
      <c r="A67" s="178"/>
      <c r="B67" s="181"/>
      <c r="C67" s="58" t="s">
        <v>4</v>
      </c>
      <c r="D67" s="55">
        <v>13128.1651</v>
      </c>
      <c r="E67" s="48"/>
    </row>
    <row r="68" spans="1:5" ht="16.5" thickBot="1">
      <c r="A68" s="178"/>
      <c r="B68" s="181"/>
      <c r="C68" s="58" t="s">
        <v>5</v>
      </c>
      <c r="D68" s="55">
        <v>1458.6850099999999</v>
      </c>
      <c r="E68" s="48"/>
    </row>
    <row r="69" spans="1:5" ht="16.5" thickBot="1">
      <c r="A69" s="178"/>
      <c r="B69" s="181"/>
      <c r="C69" s="58" t="s">
        <v>6</v>
      </c>
      <c r="D69" s="55"/>
      <c r="E69" s="48"/>
    </row>
    <row r="70" spans="1:5" ht="16.5" thickBot="1">
      <c r="A70" s="178"/>
      <c r="B70" s="181"/>
      <c r="C70" s="54" t="s">
        <v>17</v>
      </c>
      <c r="D70" s="59">
        <f>D73+D74</f>
        <v>0</v>
      </c>
      <c r="E70" s="48"/>
    </row>
    <row r="71" spans="1:5" ht="32.25" thickBot="1">
      <c r="A71" s="179"/>
      <c r="B71" s="182"/>
      <c r="C71" s="56" t="s">
        <v>10</v>
      </c>
      <c r="D71" s="55"/>
      <c r="E71" s="48"/>
    </row>
    <row r="72" spans="1:5" ht="16.5" thickBot="1">
      <c r="A72" s="177">
        <v>12</v>
      </c>
      <c r="B72" s="180" t="s">
        <v>94</v>
      </c>
      <c r="C72" s="58" t="s">
        <v>3</v>
      </c>
      <c r="D72" s="55"/>
      <c r="E72" s="48"/>
    </row>
    <row r="73" spans="1:5" ht="16.5" thickBot="1">
      <c r="A73" s="178"/>
      <c r="B73" s="181"/>
      <c r="C73" s="58" t="s">
        <v>4</v>
      </c>
      <c r="D73" s="55" t="s">
        <v>99</v>
      </c>
      <c r="E73" s="48"/>
    </row>
    <row r="74" spans="1:5" ht="16.5" thickBot="1">
      <c r="A74" s="178"/>
      <c r="B74" s="181"/>
      <c r="C74" s="58" t="s">
        <v>5</v>
      </c>
      <c r="D74" s="55" t="s">
        <v>99</v>
      </c>
      <c r="E74" s="48"/>
    </row>
    <row r="75" spans="1:5" ht="16.5" thickBot="1">
      <c r="A75" s="178"/>
      <c r="B75" s="181"/>
      <c r="C75" s="58" t="s">
        <v>6</v>
      </c>
      <c r="D75" s="55"/>
      <c r="E75" s="48"/>
    </row>
    <row r="76" spans="1:5" ht="16.5" thickBot="1">
      <c r="A76" s="178"/>
      <c r="B76" s="181"/>
      <c r="C76" s="54" t="s">
        <v>17</v>
      </c>
      <c r="D76" s="60">
        <v>0</v>
      </c>
      <c r="E76" s="48"/>
    </row>
    <row r="77" spans="1:5" ht="32.25" thickBot="1">
      <c r="A77" s="179"/>
      <c r="B77" s="181"/>
      <c r="C77" s="56" t="s">
        <v>10</v>
      </c>
      <c r="D77" s="61"/>
      <c r="E77" s="48"/>
    </row>
    <row r="78" spans="1:5" ht="16.5" customHeight="1" thickBot="1">
      <c r="A78" s="177">
        <v>13</v>
      </c>
      <c r="B78" s="180" t="s">
        <v>97</v>
      </c>
      <c r="C78" s="58" t="s">
        <v>3</v>
      </c>
      <c r="D78" s="61"/>
      <c r="E78" s="48"/>
    </row>
    <row r="79" spans="1:5" ht="16.5" thickBot="1">
      <c r="A79" s="178"/>
      <c r="B79" s="181"/>
      <c r="C79" s="58" t="s">
        <v>4</v>
      </c>
      <c r="D79" s="61" t="s">
        <v>112</v>
      </c>
      <c r="E79" s="48"/>
    </row>
    <row r="80" spans="1:5" ht="16.5" thickBot="1">
      <c r="A80" s="178"/>
      <c r="B80" s="181"/>
      <c r="C80" s="58" t="s">
        <v>5</v>
      </c>
      <c r="D80" s="61" t="s">
        <v>112</v>
      </c>
      <c r="E80" s="48"/>
    </row>
    <row r="81" spans="1:5" ht="16.5" thickBot="1">
      <c r="A81" s="178"/>
      <c r="B81" s="181"/>
      <c r="C81" s="58" t="s">
        <v>6</v>
      </c>
      <c r="D81" s="55"/>
      <c r="E81" s="48"/>
    </row>
    <row r="82" spans="1:5" ht="16.5" thickBot="1">
      <c r="A82" s="178"/>
      <c r="B82" s="181"/>
      <c r="C82" s="54" t="s">
        <v>17</v>
      </c>
      <c r="D82" s="59">
        <f>D85+D86</f>
        <v>21472.18578</v>
      </c>
      <c r="E82" s="48"/>
    </row>
    <row r="83" spans="1:5" ht="32.25" thickBot="1">
      <c r="A83" s="179"/>
      <c r="B83" s="181"/>
      <c r="C83" s="56" t="s">
        <v>10</v>
      </c>
      <c r="D83" s="55"/>
      <c r="E83" s="48"/>
    </row>
    <row r="84" spans="1:5" ht="16.5" thickBot="1">
      <c r="A84" s="177">
        <v>14</v>
      </c>
      <c r="B84" s="180" t="s">
        <v>65</v>
      </c>
      <c r="C84" s="58" t="s">
        <v>3</v>
      </c>
      <c r="D84" s="55"/>
      <c r="E84" s="48"/>
    </row>
    <row r="85" spans="1:5" ht="16.5" thickBot="1">
      <c r="A85" s="178"/>
      <c r="B85" s="181"/>
      <c r="C85" s="58" t="s">
        <v>4</v>
      </c>
      <c r="D85" s="55">
        <v>19324.967199999999</v>
      </c>
      <c r="E85" s="48"/>
    </row>
    <row r="86" spans="1:5" ht="16.5" thickBot="1">
      <c r="A86" s="178"/>
      <c r="B86" s="181"/>
      <c r="C86" s="58" t="s">
        <v>5</v>
      </c>
      <c r="D86" s="55">
        <v>2147.2185800000002</v>
      </c>
      <c r="E86" s="48"/>
    </row>
    <row r="87" spans="1:5" ht="16.5" thickBot="1">
      <c r="A87" s="178"/>
      <c r="B87" s="181"/>
      <c r="C87" s="58" t="s">
        <v>6</v>
      </c>
      <c r="D87" s="55"/>
      <c r="E87" s="48"/>
    </row>
    <row r="88" spans="1:5" ht="16.5" thickBot="1">
      <c r="A88" s="178"/>
      <c r="B88" s="181"/>
      <c r="C88" s="54" t="s">
        <v>17</v>
      </c>
      <c r="D88" s="59">
        <f>D91+D92</f>
        <v>54957.889969999997</v>
      </c>
      <c r="E88" s="48"/>
    </row>
    <row r="89" spans="1:5" ht="32.25" thickBot="1">
      <c r="A89" s="179"/>
      <c r="B89" s="181"/>
      <c r="C89" s="56" t="s">
        <v>10</v>
      </c>
      <c r="D89" s="55"/>
      <c r="E89" s="48"/>
    </row>
    <row r="90" spans="1:5" ht="16.5" customHeight="1" thickBot="1">
      <c r="A90" s="177">
        <v>15</v>
      </c>
      <c r="B90" s="180" t="s">
        <v>74</v>
      </c>
      <c r="C90" s="58" t="s">
        <v>3</v>
      </c>
      <c r="D90" s="55"/>
      <c r="E90" s="48"/>
    </row>
    <row r="91" spans="1:5" ht="16.5" thickBot="1">
      <c r="A91" s="178"/>
      <c r="B91" s="181"/>
      <c r="C91" s="58" t="s">
        <v>4</v>
      </c>
      <c r="D91" s="55">
        <v>49462.10097</v>
      </c>
      <c r="E91" s="48"/>
    </row>
    <row r="92" spans="1:5" ht="16.5" thickBot="1">
      <c r="A92" s="178"/>
      <c r="B92" s="181"/>
      <c r="C92" s="58" t="s">
        <v>5</v>
      </c>
      <c r="D92" s="55">
        <v>5495.7889999999998</v>
      </c>
      <c r="E92" s="48"/>
    </row>
    <row r="93" spans="1:5" ht="16.5" thickBot="1">
      <c r="A93" s="178"/>
      <c r="B93" s="181"/>
      <c r="C93" s="58" t="s">
        <v>6</v>
      </c>
      <c r="D93" s="55"/>
      <c r="E93" s="48"/>
    </row>
    <row r="94" spans="1:5" ht="16.5" thickBot="1">
      <c r="A94" s="178"/>
      <c r="B94" s="181"/>
      <c r="C94" s="54" t="s">
        <v>17</v>
      </c>
      <c r="D94" s="59">
        <v>0</v>
      </c>
      <c r="E94" s="48"/>
    </row>
    <row r="95" spans="1:5" ht="32.25" thickBot="1">
      <c r="A95" s="179"/>
      <c r="B95" s="181"/>
      <c r="C95" s="56" t="s">
        <v>10</v>
      </c>
      <c r="D95" s="55"/>
      <c r="E95" s="48"/>
    </row>
    <row r="96" spans="1:5" ht="16.5" customHeight="1" thickBot="1">
      <c r="A96" s="177">
        <v>16</v>
      </c>
      <c r="B96" s="180" t="s">
        <v>35</v>
      </c>
      <c r="C96" s="58" t="s">
        <v>3</v>
      </c>
      <c r="D96" s="55"/>
      <c r="E96" s="48"/>
    </row>
    <row r="97" spans="1:5" ht="16.5" thickBot="1">
      <c r="A97" s="178"/>
      <c r="B97" s="181"/>
      <c r="C97" s="58" t="s">
        <v>4</v>
      </c>
      <c r="D97" s="55" t="s">
        <v>99</v>
      </c>
      <c r="E97" s="48"/>
    </row>
    <row r="98" spans="1:5" ht="16.5" thickBot="1">
      <c r="A98" s="178"/>
      <c r="B98" s="181"/>
      <c r="C98" s="58" t="s">
        <v>5</v>
      </c>
      <c r="D98" s="55" t="s">
        <v>99</v>
      </c>
      <c r="E98" s="48"/>
    </row>
    <row r="99" spans="1:5" ht="16.5" thickBot="1">
      <c r="A99" s="178"/>
      <c r="B99" s="181"/>
      <c r="C99" s="58" t="s">
        <v>6</v>
      </c>
      <c r="D99" s="55"/>
      <c r="E99" s="48"/>
    </row>
    <row r="100" spans="1:5" ht="16.5" thickBot="1">
      <c r="A100" s="178"/>
      <c r="B100" s="181"/>
      <c r="C100" s="54" t="s">
        <v>17</v>
      </c>
      <c r="D100" s="59">
        <v>0</v>
      </c>
      <c r="E100" s="48"/>
    </row>
    <row r="101" spans="1:5" ht="32.25" thickBot="1">
      <c r="A101" s="179"/>
      <c r="B101" s="182"/>
      <c r="C101" s="56" t="s">
        <v>10</v>
      </c>
      <c r="D101" s="55"/>
      <c r="E101" s="48"/>
    </row>
    <row r="102" spans="1:5" ht="16.5" customHeight="1" thickBot="1">
      <c r="A102" s="177">
        <v>17</v>
      </c>
      <c r="B102" s="181" t="s">
        <v>36</v>
      </c>
      <c r="C102" s="58" t="s">
        <v>3</v>
      </c>
      <c r="D102" s="55"/>
      <c r="E102" s="48"/>
    </row>
    <row r="103" spans="1:5" ht="16.5" thickBot="1">
      <c r="A103" s="178"/>
      <c r="B103" s="181"/>
      <c r="C103" s="58" t="s">
        <v>4</v>
      </c>
      <c r="D103" s="55" t="s">
        <v>102</v>
      </c>
      <c r="E103" s="48"/>
    </row>
    <row r="104" spans="1:5" ht="16.5" thickBot="1">
      <c r="A104" s="178"/>
      <c r="B104" s="181"/>
      <c r="C104" s="58" t="s">
        <v>5</v>
      </c>
      <c r="D104" s="55" t="s">
        <v>102</v>
      </c>
      <c r="E104" s="48"/>
    </row>
    <row r="105" spans="1:5" ht="16.5" thickBot="1">
      <c r="A105" s="178"/>
      <c r="B105" s="181"/>
      <c r="C105" s="58" t="s">
        <v>6</v>
      </c>
      <c r="D105" s="55"/>
      <c r="E105" s="48"/>
    </row>
    <row r="106" spans="1:5" ht="16.5" thickBot="1">
      <c r="A106" s="178"/>
      <c r="B106" s="181"/>
      <c r="C106" s="54" t="s">
        <v>17</v>
      </c>
      <c r="D106" s="59">
        <f>D109+D110</f>
        <v>8577.8855299999996</v>
      </c>
      <c r="E106" s="48"/>
    </row>
    <row r="107" spans="1:5" ht="32.25" thickBot="1">
      <c r="A107" s="179"/>
      <c r="B107" s="181"/>
      <c r="C107" s="56" t="s">
        <v>10</v>
      </c>
      <c r="D107" s="55"/>
      <c r="E107" s="48"/>
    </row>
    <row r="108" spans="1:5" ht="16.5" thickBot="1">
      <c r="A108" s="177">
        <v>18</v>
      </c>
      <c r="B108" s="180" t="s">
        <v>37</v>
      </c>
      <c r="C108" s="58" t="s">
        <v>3</v>
      </c>
      <c r="D108" s="55"/>
      <c r="E108" s="48"/>
    </row>
    <row r="109" spans="1:5" ht="16.5" thickBot="1">
      <c r="A109" s="178"/>
      <c r="B109" s="181"/>
      <c r="C109" s="58" t="s">
        <v>4</v>
      </c>
      <c r="D109" s="55">
        <v>7720.0969699999996</v>
      </c>
      <c r="E109" s="48"/>
    </row>
    <row r="110" spans="1:5" ht="16.5" thickBot="1">
      <c r="A110" s="178"/>
      <c r="B110" s="181"/>
      <c r="C110" s="58" t="s">
        <v>5</v>
      </c>
      <c r="D110" s="55">
        <v>857.78855999999996</v>
      </c>
      <c r="E110" s="48"/>
    </row>
    <row r="111" spans="1:5" ht="16.5" thickBot="1">
      <c r="A111" s="178"/>
      <c r="B111" s="181"/>
      <c r="C111" s="58" t="s">
        <v>6</v>
      </c>
      <c r="D111" s="55"/>
      <c r="E111" s="48"/>
    </row>
    <row r="112" spans="1:5" ht="16.5" thickBot="1">
      <c r="A112" s="178"/>
      <c r="B112" s="181"/>
      <c r="C112" s="54" t="s">
        <v>17</v>
      </c>
      <c r="D112" s="59">
        <f>D115+D116</f>
        <v>14984.96</v>
      </c>
      <c r="E112" s="48"/>
    </row>
    <row r="113" spans="1:5" ht="32.25" thickBot="1">
      <c r="A113" s="179"/>
      <c r="B113" s="182"/>
      <c r="C113" s="56" t="s">
        <v>10</v>
      </c>
      <c r="D113" s="55"/>
      <c r="E113" s="48"/>
    </row>
    <row r="114" spans="1:5" ht="16.5" thickBot="1">
      <c r="A114" s="177">
        <v>19</v>
      </c>
      <c r="B114" s="181" t="s">
        <v>40</v>
      </c>
      <c r="C114" s="58" t="s">
        <v>3</v>
      </c>
      <c r="D114" s="55"/>
      <c r="E114" s="48"/>
    </row>
    <row r="115" spans="1:5" ht="16.5" thickBot="1">
      <c r="A115" s="178"/>
      <c r="B115" s="181"/>
      <c r="C115" s="58" t="s">
        <v>4</v>
      </c>
      <c r="D115" s="55">
        <v>13486.464</v>
      </c>
      <c r="E115" s="48"/>
    </row>
    <row r="116" spans="1:5" ht="16.5" thickBot="1">
      <c r="A116" s="178"/>
      <c r="B116" s="181"/>
      <c r="C116" s="58" t="s">
        <v>5</v>
      </c>
      <c r="D116" s="55">
        <v>1498.4960000000001</v>
      </c>
      <c r="E116" s="48"/>
    </row>
    <row r="117" spans="1:5" ht="16.5" thickBot="1">
      <c r="A117" s="178"/>
      <c r="B117" s="181"/>
      <c r="C117" s="58" t="s">
        <v>6</v>
      </c>
      <c r="D117" s="55"/>
      <c r="E117" s="48"/>
    </row>
    <row r="118" spans="1:5" ht="16.5" thickBot="1">
      <c r="A118" s="178"/>
      <c r="B118" s="181"/>
      <c r="C118" s="54" t="s">
        <v>17</v>
      </c>
      <c r="D118" s="59">
        <f>D121+D122</f>
        <v>5700.4285400000008</v>
      </c>
      <c r="E118" s="48"/>
    </row>
    <row r="119" spans="1:5" ht="32.25" thickBot="1">
      <c r="A119" s="179"/>
      <c r="B119" s="181"/>
      <c r="C119" s="56" t="s">
        <v>10</v>
      </c>
      <c r="D119" s="55"/>
      <c r="E119" s="48"/>
    </row>
    <row r="120" spans="1:5" ht="16.5" thickBot="1">
      <c r="A120" s="177">
        <v>20</v>
      </c>
      <c r="B120" s="180" t="s">
        <v>64</v>
      </c>
      <c r="C120" s="58" t="s">
        <v>3</v>
      </c>
      <c r="D120" s="62"/>
      <c r="E120" s="48"/>
    </row>
    <row r="121" spans="1:5" ht="16.5" thickBot="1">
      <c r="A121" s="178"/>
      <c r="B121" s="181"/>
      <c r="C121" s="58" t="s">
        <v>4</v>
      </c>
      <c r="D121" s="64">
        <v>5130.3856800000003</v>
      </c>
      <c r="E121" s="48"/>
    </row>
    <row r="122" spans="1:5" ht="16.5" thickBot="1">
      <c r="A122" s="178"/>
      <c r="B122" s="181"/>
      <c r="C122" s="58" t="s">
        <v>5</v>
      </c>
      <c r="D122" s="64">
        <v>570.04286000000002</v>
      </c>
      <c r="E122" s="48"/>
    </row>
    <row r="123" spans="1:5" ht="16.5" thickBot="1">
      <c r="A123" s="178"/>
      <c r="B123" s="181"/>
      <c r="C123" s="58" t="s">
        <v>6</v>
      </c>
      <c r="D123" s="55"/>
      <c r="E123" s="48"/>
    </row>
    <row r="124" spans="1:5" ht="16.5" thickBot="1">
      <c r="A124" s="178"/>
      <c r="B124" s="181"/>
      <c r="C124" s="54" t="s">
        <v>17</v>
      </c>
      <c r="D124" s="59" t="s">
        <v>32</v>
      </c>
      <c r="E124" s="48"/>
    </row>
    <row r="125" spans="1:5" ht="32.25" thickBot="1">
      <c r="A125" s="179"/>
      <c r="B125" s="182"/>
      <c r="C125" s="56" t="s">
        <v>10</v>
      </c>
      <c r="D125" s="55"/>
      <c r="E125" s="48"/>
    </row>
    <row r="126" spans="1:5" ht="16.5" thickBot="1">
      <c r="A126" s="177">
        <v>21</v>
      </c>
      <c r="B126" s="180" t="s">
        <v>38</v>
      </c>
      <c r="C126" s="58" t="s">
        <v>3</v>
      </c>
      <c r="D126" s="55"/>
      <c r="E126" s="48"/>
    </row>
    <row r="127" spans="1:5" ht="16.5" thickBot="1">
      <c r="A127" s="178"/>
      <c r="B127" s="181"/>
      <c r="C127" s="58" t="s">
        <v>4</v>
      </c>
      <c r="D127" s="55"/>
      <c r="E127" s="48"/>
    </row>
    <row r="128" spans="1:5" ht="16.5" thickBot="1">
      <c r="A128" s="178"/>
      <c r="B128" s="181"/>
      <c r="C128" s="58" t="s">
        <v>5</v>
      </c>
      <c r="D128" s="55"/>
      <c r="E128" s="48"/>
    </row>
    <row r="129" spans="1:5" ht="16.5" thickBot="1">
      <c r="A129" s="178"/>
      <c r="B129" s="181"/>
      <c r="C129" s="58" t="s">
        <v>6</v>
      </c>
      <c r="D129" s="55"/>
      <c r="E129" s="48"/>
    </row>
    <row r="130" spans="1:5" ht="16.5" thickBot="1">
      <c r="A130" s="178"/>
      <c r="B130" s="181"/>
      <c r="C130" s="54" t="s">
        <v>17</v>
      </c>
      <c r="D130" s="59"/>
      <c r="E130" s="48"/>
    </row>
    <row r="131" spans="1:5" ht="32.25" thickBot="1">
      <c r="A131" s="179"/>
      <c r="B131" s="182"/>
      <c r="C131" s="56" t="s">
        <v>10</v>
      </c>
      <c r="D131" s="55"/>
      <c r="E131" s="48"/>
    </row>
    <row r="132" spans="1:5" ht="16.5" thickBot="1">
      <c r="A132" s="177">
        <v>22</v>
      </c>
      <c r="B132" s="180" t="s">
        <v>103</v>
      </c>
      <c r="C132" s="58" t="s">
        <v>3</v>
      </c>
      <c r="D132" s="55"/>
      <c r="E132" s="48"/>
    </row>
    <row r="133" spans="1:5" ht="16.5" thickBot="1">
      <c r="A133" s="178"/>
      <c r="B133" s="181"/>
      <c r="C133" s="58" t="s">
        <v>4</v>
      </c>
      <c r="D133" s="55"/>
      <c r="E133" s="48"/>
    </row>
    <row r="134" spans="1:5" ht="16.5" thickBot="1">
      <c r="A134" s="178"/>
      <c r="B134" s="181"/>
      <c r="C134" s="58" t="s">
        <v>5</v>
      </c>
      <c r="D134" s="55"/>
      <c r="E134" s="48"/>
    </row>
    <row r="135" spans="1:5" ht="16.5" thickBot="1">
      <c r="A135" s="178"/>
      <c r="B135" s="181"/>
      <c r="C135" s="58" t="s">
        <v>6</v>
      </c>
      <c r="D135" s="55"/>
      <c r="E135" s="48"/>
    </row>
    <row r="136" spans="1:5" ht="16.5" thickBot="1">
      <c r="A136" s="178"/>
      <c r="B136" s="181"/>
      <c r="C136" s="54" t="s">
        <v>17</v>
      </c>
      <c r="D136" s="59" t="s">
        <v>32</v>
      </c>
      <c r="E136" s="48"/>
    </row>
    <row r="137" spans="1:5" ht="32.25" thickBot="1">
      <c r="A137" s="179"/>
      <c r="B137" s="182"/>
      <c r="C137" s="56" t="s">
        <v>10</v>
      </c>
      <c r="D137" s="55"/>
      <c r="E137" s="48"/>
    </row>
    <row r="138" spans="1:5" ht="16.5" thickBot="1">
      <c r="A138" s="177">
        <v>23</v>
      </c>
      <c r="B138" s="180" t="s">
        <v>58</v>
      </c>
      <c r="C138" s="58" t="s">
        <v>3</v>
      </c>
      <c r="D138" s="55"/>
      <c r="E138" s="48"/>
    </row>
    <row r="139" spans="1:5" ht="16.5" thickBot="1">
      <c r="A139" s="178"/>
      <c r="B139" s="181"/>
      <c r="C139" s="58" t="s">
        <v>4</v>
      </c>
      <c r="D139" s="55"/>
      <c r="E139" s="48"/>
    </row>
    <row r="140" spans="1:5" ht="16.5" thickBot="1">
      <c r="A140" s="178"/>
      <c r="B140" s="181"/>
      <c r="C140" s="58" t="s">
        <v>5</v>
      </c>
      <c r="D140" s="55"/>
      <c r="E140" s="48"/>
    </row>
    <row r="141" spans="1:5" ht="16.5" thickBot="1">
      <c r="A141" s="178"/>
      <c r="B141" s="181"/>
      <c r="C141" s="58" t="s">
        <v>6</v>
      </c>
      <c r="D141" s="55"/>
      <c r="E141" s="48"/>
    </row>
    <row r="142" spans="1:5" ht="16.5" thickBot="1">
      <c r="A142" s="178"/>
      <c r="B142" s="181"/>
      <c r="C142" s="54" t="s">
        <v>17</v>
      </c>
      <c r="D142" s="59" t="s">
        <v>32</v>
      </c>
      <c r="E142" s="48"/>
    </row>
    <row r="143" spans="1:5" ht="32.25" thickBot="1">
      <c r="A143" s="179"/>
      <c r="B143" s="182"/>
      <c r="C143" s="56" t="s">
        <v>10</v>
      </c>
      <c r="D143" s="55"/>
      <c r="E143" s="48"/>
    </row>
    <row r="144" spans="1:5" ht="16.5" thickBot="1">
      <c r="A144" s="177">
        <v>24</v>
      </c>
      <c r="B144" s="181" t="s">
        <v>59</v>
      </c>
      <c r="C144" s="58" t="s">
        <v>3</v>
      </c>
      <c r="D144" s="55"/>
      <c r="E144" s="48"/>
    </row>
    <row r="145" spans="1:5" ht="16.5" thickBot="1">
      <c r="A145" s="178"/>
      <c r="B145" s="181"/>
      <c r="C145" s="58" t="s">
        <v>4</v>
      </c>
      <c r="D145" s="55"/>
      <c r="E145" s="48"/>
    </row>
    <row r="146" spans="1:5" ht="16.5" thickBot="1">
      <c r="A146" s="178"/>
      <c r="B146" s="181"/>
      <c r="C146" s="58" t="s">
        <v>5</v>
      </c>
      <c r="D146" s="55"/>
      <c r="E146" s="48"/>
    </row>
    <row r="147" spans="1:5" ht="16.5" thickBot="1">
      <c r="A147" s="178"/>
      <c r="B147" s="181"/>
      <c r="C147" s="58" t="s">
        <v>6</v>
      </c>
      <c r="D147" s="55"/>
      <c r="E147" s="48"/>
    </row>
    <row r="148" spans="1:5" ht="16.5" thickBot="1">
      <c r="A148" s="178"/>
      <c r="B148" s="181"/>
      <c r="C148" s="54" t="s">
        <v>17</v>
      </c>
      <c r="D148" s="59" t="s">
        <v>32</v>
      </c>
      <c r="E148" s="48"/>
    </row>
    <row r="149" spans="1:5" ht="32.25" thickBot="1">
      <c r="A149" s="179"/>
      <c r="B149" s="182"/>
      <c r="C149" s="56" t="s">
        <v>10</v>
      </c>
      <c r="D149" s="55"/>
      <c r="E149" s="48"/>
    </row>
    <row r="150" spans="1:5" ht="16.5" thickBot="1">
      <c r="A150" s="177">
        <v>25</v>
      </c>
      <c r="B150" s="192" t="s">
        <v>39</v>
      </c>
      <c r="C150" s="58" t="s">
        <v>3</v>
      </c>
      <c r="D150" s="55"/>
      <c r="E150" s="48"/>
    </row>
    <row r="151" spans="1:5" ht="16.5" thickBot="1">
      <c r="A151" s="178"/>
      <c r="B151" s="193"/>
      <c r="C151" s="58" t="s">
        <v>4</v>
      </c>
      <c r="D151" s="55"/>
      <c r="E151" s="48"/>
    </row>
    <row r="152" spans="1:5" ht="16.5" thickBot="1">
      <c r="A152" s="178"/>
      <c r="B152" s="193"/>
      <c r="C152" s="58" t="s">
        <v>5</v>
      </c>
      <c r="D152" s="55"/>
      <c r="E152" s="48"/>
    </row>
    <row r="153" spans="1:5" ht="16.5" thickBot="1">
      <c r="A153" s="178"/>
      <c r="B153" s="193"/>
      <c r="C153" s="58" t="s">
        <v>6</v>
      </c>
      <c r="D153" s="55"/>
      <c r="E153" s="48"/>
    </row>
    <row r="154" spans="1:5" ht="16.5" thickBot="1">
      <c r="A154" s="178"/>
      <c r="B154" s="193"/>
      <c r="C154" s="54" t="s">
        <v>17</v>
      </c>
      <c r="D154" s="59" t="s">
        <v>32</v>
      </c>
      <c r="E154" s="48"/>
    </row>
    <row r="155" spans="1:5" ht="32.25" thickBot="1">
      <c r="A155" s="179"/>
      <c r="B155" s="194"/>
      <c r="C155" s="56" t="s">
        <v>10</v>
      </c>
      <c r="D155" s="55"/>
      <c r="E155" s="48"/>
    </row>
    <row r="156" spans="1:5" ht="16.5" thickBot="1">
      <c r="A156" s="177">
        <v>26</v>
      </c>
      <c r="B156" s="181" t="s">
        <v>41</v>
      </c>
      <c r="C156" s="58" t="s">
        <v>3</v>
      </c>
      <c r="D156" s="55"/>
      <c r="E156" s="48"/>
    </row>
    <row r="157" spans="1:5" ht="16.5" thickBot="1">
      <c r="A157" s="178"/>
      <c r="B157" s="181"/>
      <c r="C157" s="58" t="s">
        <v>4</v>
      </c>
      <c r="D157" s="55"/>
      <c r="E157" s="48"/>
    </row>
    <row r="158" spans="1:5" ht="16.5" thickBot="1">
      <c r="A158" s="178"/>
      <c r="B158" s="181"/>
      <c r="C158" s="58" t="s">
        <v>5</v>
      </c>
      <c r="D158" s="55"/>
      <c r="E158" s="48"/>
    </row>
    <row r="159" spans="1:5" ht="16.5" thickBot="1">
      <c r="A159" s="178"/>
      <c r="B159" s="181"/>
      <c r="C159" s="58" t="s">
        <v>6</v>
      </c>
      <c r="D159" s="55"/>
      <c r="E159" s="48"/>
    </row>
    <row r="160" spans="1:5" ht="16.5" thickBot="1">
      <c r="A160" s="178"/>
      <c r="B160" s="181"/>
      <c r="C160" s="54" t="s">
        <v>17</v>
      </c>
      <c r="D160" s="59" t="s">
        <v>32</v>
      </c>
      <c r="E160" s="48"/>
    </row>
    <row r="161" spans="1:5" ht="32.25" thickBot="1">
      <c r="A161" s="179"/>
      <c r="B161" s="181"/>
      <c r="C161" s="56" t="s">
        <v>10</v>
      </c>
      <c r="D161" s="55"/>
      <c r="E161" s="48"/>
    </row>
    <row r="162" spans="1:5" ht="16.5" thickBot="1">
      <c r="A162" s="177">
        <v>27</v>
      </c>
      <c r="B162" s="180" t="s">
        <v>42</v>
      </c>
      <c r="C162" s="58" t="s">
        <v>3</v>
      </c>
      <c r="D162" s="55"/>
      <c r="E162" s="48"/>
    </row>
    <row r="163" spans="1:5" ht="16.5" thickBot="1">
      <c r="A163" s="178"/>
      <c r="B163" s="181"/>
      <c r="C163" s="58" t="s">
        <v>4</v>
      </c>
      <c r="D163" s="55"/>
      <c r="E163" s="48"/>
    </row>
    <row r="164" spans="1:5" ht="16.5" thickBot="1">
      <c r="A164" s="178"/>
      <c r="B164" s="181"/>
      <c r="C164" s="58" t="s">
        <v>5</v>
      </c>
      <c r="D164" s="55"/>
      <c r="E164" s="48"/>
    </row>
    <row r="165" spans="1:5" ht="16.5" thickBot="1">
      <c r="A165" s="178"/>
      <c r="B165" s="181"/>
      <c r="C165" s="58" t="s">
        <v>6</v>
      </c>
      <c r="D165" s="55"/>
      <c r="E165" s="48"/>
    </row>
    <row r="166" spans="1:5" ht="16.5" thickBot="1">
      <c r="A166" s="178"/>
      <c r="B166" s="181"/>
      <c r="C166" s="54" t="s">
        <v>17</v>
      </c>
      <c r="D166" s="59" t="s">
        <v>32</v>
      </c>
      <c r="E166" s="48"/>
    </row>
    <row r="167" spans="1:5" ht="32.25" thickBot="1">
      <c r="A167" s="179"/>
      <c r="B167" s="182"/>
      <c r="C167" s="56" t="s">
        <v>10</v>
      </c>
      <c r="D167" s="55"/>
      <c r="E167" s="48"/>
    </row>
    <row r="168" spans="1:5" ht="16.5" thickBot="1">
      <c r="A168" s="177">
        <v>28</v>
      </c>
      <c r="B168" s="180" t="s">
        <v>43</v>
      </c>
      <c r="C168" s="58" t="s">
        <v>3</v>
      </c>
      <c r="D168" s="55"/>
      <c r="E168" s="48"/>
    </row>
    <row r="169" spans="1:5" ht="16.5" thickBot="1">
      <c r="A169" s="178"/>
      <c r="B169" s="181"/>
      <c r="C169" s="58" t="s">
        <v>4</v>
      </c>
      <c r="D169" s="55"/>
      <c r="E169" s="48"/>
    </row>
    <row r="170" spans="1:5" ht="16.5" thickBot="1">
      <c r="A170" s="178"/>
      <c r="B170" s="181"/>
      <c r="C170" s="58" t="s">
        <v>5</v>
      </c>
      <c r="D170" s="55"/>
      <c r="E170" s="48"/>
    </row>
    <row r="171" spans="1:5" ht="16.5" thickBot="1">
      <c r="A171" s="178"/>
      <c r="B171" s="181"/>
      <c r="C171" s="58" t="s">
        <v>6</v>
      </c>
      <c r="D171" s="55"/>
      <c r="E171" s="48"/>
    </row>
    <row r="172" spans="1:5" ht="16.5" thickBot="1">
      <c r="A172" s="178"/>
      <c r="B172" s="181"/>
      <c r="C172" s="54" t="s">
        <v>17</v>
      </c>
      <c r="D172" s="59" t="s">
        <v>32</v>
      </c>
      <c r="E172" s="48"/>
    </row>
    <row r="173" spans="1:5" ht="32.25" thickBot="1">
      <c r="A173" s="179"/>
      <c r="B173" s="182"/>
      <c r="C173" s="56" t="s">
        <v>10</v>
      </c>
      <c r="D173" s="55"/>
      <c r="E173" s="48"/>
    </row>
    <row r="174" spans="1:5" ht="16.5" thickBot="1">
      <c r="A174" s="177">
        <v>29</v>
      </c>
      <c r="B174" s="180" t="s">
        <v>44</v>
      </c>
      <c r="C174" s="58" t="s">
        <v>3</v>
      </c>
      <c r="D174" s="55"/>
      <c r="E174" s="48"/>
    </row>
    <row r="175" spans="1:5" ht="16.5" thickBot="1">
      <c r="A175" s="178"/>
      <c r="B175" s="181"/>
      <c r="C175" s="58" t="s">
        <v>4</v>
      </c>
      <c r="D175" s="55"/>
      <c r="E175" s="48"/>
    </row>
    <row r="176" spans="1:5" ht="16.5" thickBot="1">
      <c r="A176" s="178"/>
      <c r="B176" s="181"/>
      <c r="C176" s="58" t="s">
        <v>5</v>
      </c>
      <c r="D176" s="55"/>
      <c r="E176" s="48"/>
    </row>
    <row r="177" spans="1:5" ht="16.5" thickBot="1">
      <c r="A177" s="178"/>
      <c r="B177" s="181"/>
      <c r="C177" s="58" t="s">
        <v>6</v>
      </c>
      <c r="D177" s="55"/>
      <c r="E177" s="48"/>
    </row>
    <row r="178" spans="1:5" ht="16.5" thickBot="1">
      <c r="A178" s="178"/>
      <c r="B178" s="181"/>
      <c r="C178" s="54" t="s">
        <v>17</v>
      </c>
      <c r="D178" s="59" t="s">
        <v>32</v>
      </c>
      <c r="E178" s="48"/>
    </row>
    <row r="179" spans="1:5" ht="32.25" thickBot="1">
      <c r="A179" s="179"/>
      <c r="B179" s="182"/>
      <c r="C179" s="56" t="s">
        <v>10</v>
      </c>
      <c r="D179" s="55"/>
      <c r="E179" s="48"/>
    </row>
    <row r="180" spans="1:5" ht="16.5" thickBot="1">
      <c r="A180" s="177">
        <v>30</v>
      </c>
      <c r="B180" s="180" t="s">
        <v>45</v>
      </c>
      <c r="C180" s="58" t="s">
        <v>3</v>
      </c>
      <c r="D180" s="55"/>
      <c r="E180" s="48"/>
    </row>
    <row r="181" spans="1:5" ht="16.5" thickBot="1">
      <c r="A181" s="178"/>
      <c r="B181" s="181"/>
      <c r="C181" s="58" t="s">
        <v>4</v>
      </c>
      <c r="D181" s="55"/>
      <c r="E181" s="48"/>
    </row>
    <row r="182" spans="1:5" ht="16.5" thickBot="1">
      <c r="A182" s="178"/>
      <c r="B182" s="181"/>
      <c r="C182" s="58" t="s">
        <v>5</v>
      </c>
      <c r="D182" s="55"/>
      <c r="E182" s="48"/>
    </row>
    <row r="183" spans="1:5" ht="16.5" thickBot="1">
      <c r="A183" s="178"/>
      <c r="B183" s="181"/>
      <c r="C183" s="58" t="s">
        <v>6</v>
      </c>
      <c r="D183" s="55"/>
      <c r="E183" s="48"/>
    </row>
    <row r="184" spans="1:5" ht="16.5" thickBot="1">
      <c r="A184" s="178"/>
      <c r="B184" s="181"/>
      <c r="C184" s="54" t="s">
        <v>17</v>
      </c>
      <c r="D184" s="59" t="s">
        <v>32</v>
      </c>
      <c r="E184" s="48"/>
    </row>
    <row r="185" spans="1:5" ht="32.25" thickBot="1">
      <c r="A185" s="179"/>
      <c r="B185" s="182"/>
      <c r="C185" s="56" t="s">
        <v>10</v>
      </c>
      <c r="D185" s="55"/>
      <c r="E185" s="48"/>
    </row>
    <row r="186" spans="1:5" ht="16.5" thickBot="1">
      <c r="A186" s="177">
        <v>31</v>
      </c>
      <c r="B186" s="180" t="s">
        <v>46</v>
      </c>
      <c r="C186" s="58" t="s">
        <v>3</v>
      </c>
      <c r="D186" s="55"/>
      <c r="E186" s="48"/>
    </row>
    <row r="187" spans="1:5" ht="16.5" thickBot="1">
      <c r="A187" s="178"/>
      <c r="B187" s="181"/>
      <c r="C187" s="58" t="s">
        <v>4</v>
      </c>
      <c r="D187" s="55"/>
      <c r="E187" s="48"/>
    </row>
    <row r="188" spans="1:5" ht="16.5" thickBot="1">
      <c r="A188" s="178"/>
      <c r="B188" s="181"/>
      <c r="C188" s="58" t="s">
        <v>5</v>
      </c>
      <c r="D188" s="55"/>
      <c r="E188" s="48"/>
    </row>
    <row r="189" spans="1:5" ht="16.5" thickBot="1">
      <c r="A189" s="178"/>
      <c r="B189" s="181"/>
      <c r="C189" s="58" t="s">
        <v>6</v>
      </c>
      <c r="D189" s="55"/>
      <c r="E189" s="48"/>
    </row>
    <row r="190" spans="1:5" ht="16.5" thickBot="1">
      <c r="A190" s="178"/>
      <c r="B190" s="181"/>
      <c r="C190" s="54" t="s">
        <v>17</v>
      </c>
      <c r="D190" s="59" t="s">
        <v>32</v>
      </c>
      <c r="E190" s="48"/>
    </row>
    <row r="191" spans="1:5" ht="32.25" thickBot="1">
      <c r="A191" s="179"/>
      <c r="B191" s="182"/>
      <c r="C191" s="56" t="s">
        <v>10</v>
      </c>
      <c r="D191" s="55"/>
      <c r="E191" s="48"/>
    </row>
    <row r="192" spans="1:5" ht="16.5" thickBot="1">
      <c r="A192" s="177">
        <v>32</v>
      </c>
      <c r="B192" s="180" t="s">
        <v>47</v>
      </c>
      <c r="C192" s="58" t="s">
        <v>3</v>
      </c>
      <c r="D192" s="55"/>
      <c r="E192" s="48"/>
    </row>
    <row r="193" spans="1:5" ht="16.5" thickBot="1">
      <c r="A193" s="178"/>
      <c r="B193" s="181"/>
      <c r="C193" s="58" t="s">
        <v>4</v>
      </c>
      <c r="D193" s="55"/>
      <c r="E193" s="48"/>
    </row>
    <row r="194" spans="1:5" ht="16.5" thickBot="1">
      <c r="A194" s="178"/>
      <c r="B194" s="181"/>
      <c r="C194" s="58" t="s">
        <v>5</v>
      </c>
      <c r="D194" s="55"/>
      <c r="E194" s="48"/>
    </row>
    <row r="195" spans="1:5" ht="16.5" thickBot="1">
      <c r="A195" s="178"/>
      <c r="B195" s="181"/>
      <c r="C195" s="58" t="s">
        <v>6</v>
      </c>
      <c r="D195" s="55"/>
      <c r="E195" s="48"/>
    </row>
    <row r="196" spans="1:5" ht="16.5" thickBot="1">
      <c r="A196" s="178"/>
      <c r="B196" s="181"/>
      <c r="C196" s="54" t="s">
        <v>17</v>
      </c>
      <c r="D196" s="59" t="s">
        <v>32</v>
      </c>
      <c r="E196" s="48"/>
    </row>
    <row r="197" spans="1:5" ht="32.25" thickBot="1">
      <c r="A197" s="179"/>
      <c r="B197" s="182"/>
      <c r="C197" s="56" t="s">
        <v>10</v>
      </c>
      <c r="D197" s="55"/>
      <c r="E197" s="48"/>
    </row>
    <row r="198" spans="1:5" ht="16.5" thickBot="1">
      <c r="A198" s="177">
        <v>33</v>
      </c>
      <c r="B198" s="180" t="s">
        <v>104</v>
      </c>
      <c r="C198" s="58" t="s">
        <v>3</v>
      </c>
      <c r="D198" s="55"/>
      <c r="E198" s="48"/>
    </row>
    <row r="199" spans="1:5" ht="16.5" thickBot="1">
      <c r="A199" s="178"/>
      <c r="B199" s="181"/>
      <c r="C199" s="58" t="s">
        <v>4</v>
      </c>
      <c r="D199" s="55"/>
      <c r="E199" s="48"/>
    </row>
    <row r="200" spans="1:5" ht="16.5" thickBot="1">
      <c r="A200" s="178"/>
      <c r="B200" s="181"/>
      <c r="C200" s="58" t="s">
        <v>5</v>
      </c>
      <c r="D200" s="55"/>
      <c r="E200" s="48"/>
    </row>
    <row r="201" spans="1:5" ht="16.5" thickBot="1">
      <c r="A201" s="178"/>
      <c r="B201" s="181"/>
      <c r="C201" s="58" t="s">
        <v>6</v>
      </c>
      <c r="D201" s="55"/>
      <c r="E201" s="48"/>
    </row>
    <row r="202" spans="1:5" ht="16.5" thickBot="1">
      <c r="A202" s="178"/>
      <c r="B202" s="181"/>
      <c r="C202" s="54" t="s">
        <v>17</v>
      </c>
      <c r="D202" s="59" t="s">
        <v>32</v>
      </c>
      <c r="E202" s="48"/>
    </row>
    <row r="203" spans="1:5" ht="32.25" thickBot="1">
      <c r="A203" s="179"/>
      <c r="B203" s="182"/>
      <c r="C203" s="56" t="s">
        <v>10</v>
      </c>
      <c r="D203" s="55"/>
      <c r="E203" s="48"/>
    </row>
    <row r="204" spans="1:5" ht="16.5" thickBot="1">
      <c r="A204" s="177">
        <v>34</v>
      </c>
      <c r="B204" s="180" t="s">
        <v>105</v>
      </c>
      <c r="C204" s="58" t="s">
        <v>3</v>
      </c>
      <c r="D204" s="55"/>
      <c r="E204" s="48"/>
    </row>
    <row r="205" spans="1:5" ht="16.5" thickBot="1">
      <c r="A205" s="178"/>
      <c r="B205" s="181"/>
      <c r="C205" s="58" t="s">
        <v>4</v>
      </c>
      <c r="D205" s="55"/>
      <c r="E205" s="48"/>
    </row>
    <row r="206" spans="1:5" ht="16.5" thickBot="1">
      <c r="A206" s="178"/>
      <c r="B206" s="181"/>
      <c r="C206" s="58" t="s">
        <v>5</v>
      </c>
      <c r="D206" s="55"/>
      <c r="E206" s="48"/>
    </row>
    <row r="207" spans="1:5" ht="16.5" thickBot="1">
      <c r="A207" s="178"/>
      <c r="B207" s="181"/>
      <c r="C207" s="58" t="s">
        <v>6</v>
      </c>
      <c r="D207" s="55"/>
      <c r="E207" s="48"/>
    </row>
    <row r="208" spans="1:5" ht="16.5" thickBot="1">
      <c r="A208" s="178"/>
      <c r="B208" s="181"/>
      <c r="C208" s="54" t="s">
        <v>17</v>
      </c>
      <c r="D208" s="59" t="s">
        <v>32</v>
      </c>
      <c r="E208" s="48"/>
    </row>
    <row r="209" spans="1:5" ht="32.25" thickBot="1">
      <c r="A209" s="179"/>
      <c r="B209" s="182"/>
      <c r="C209" s="56" t="s">
        <v>10</v>
      </c>
      <c r="D209" s="55"/>
      <c r="E209" s="48"/>
    </row>
    <row r="210" spans="1:5" ht="16.5" thickBot="1">
      <c r="A210" s="177">
        <v>35</v>
      </c>
      <c r="B210" s="180" t="s">
        <v>106</v>
      </c>
      <c r="C210" s="58" t="s">
        <v>3</v>
      </c>
      <c r="D210" s="55"/>
      <c r="E210" s="48"/>
    </row>
    <row r="211" spans="1:5" ht="16.5" thickBot="1">
      <c r="A211" s="178"/>
      <c r="B211" s="181"/>
      <c r="C211" s="58" t="s">
        <v>4</v>
      </c>
      <c r="D211" s="55"/>
      <c r="E211" s="48"/>
    </row>
    <row r="212" spans="1:5" ht="16.5" thickBot="1">
      <c r="A212" s="178"/>
      <c r="B212" s="181"/>
      <c r="C212" s="58" t="s">
        <v>5</v>
      </c>
      <c r="D212" s="55"/>
      <c r="E212" s="48"/>
    </row>
    <row r="213" spans="1:5" ht="16.5" thickBot="1">
      <c r="A213" s="178"/>
      <c r="B213" s="181"/>
      <c r="C213" s="58" t="s">
        <v>6</v>
      </c>
      <c r="D213" s="55"/>
      <c r="E213" s="48"/>
    </row>
    <row r="214" spans="1:5" ht="16.5" thickBot="1">
      <c r="A214" s="178"/>
      <c r="B214" s="181"/>
      <c r="C214" s="54" t="s">
        <v>17</v>
      </c>
      <c r="D214" s="59" t="s">
        <v>32</v>
      </c>
      <c r="E214" s="48"/>
    </row>
    <row r="215" spans="1:5" ht="32.25" thickBot="1">
      <c r="A215" s="179"/>
      <c r="B215" s="182"/>
      <c r="C215" s="56" t="s">
        <v>10</v>
      </c>
      <c r="D215" s="55"/>
      <c r="E215" s="48"/>
    </row>
    <row r="216" spans="1:5" ht="16.5" thickBot="1">
      <c r="A216" s="177">
        <v>36</v>
      </c>
      <c r="B216" s="180" t="s">
        <v>107</v>
      </c>
      <c r="C216" s="58" t="s">
        <v>3</v>
      </c>
      <c r="D216" s="55"/>
      <c r="E216" s="48"/>
    </row>
    <row r="217" spans="1:5" ht="16.5" thickBot="1">
      <c r="A217" s="178"/>
      <c r="B217" s="181"/>
      <c r="C217" s="58" t="s">
        <v>4</v>
      </c>
      <c r="D217" s="55"/>
      <c r="E217" s="48"/>
    </row>
    <row r="218" spans="1:5" ht="16.5" thickBot="1">
      <c r="A218" s="178"/>
      <c r="B218" s="181"/>
      <c r="C218" s="58" t="s">
        <v>5</v>
      </c>
      <c r="D218" s="55"/>
      <c r="E218" s="48"/>
    </row>
    <row r="219" spans="1:5" ht="16.5" thickBot="1">
      <c r="A219" s="178"/>
      <c r="B219" s="181"/>
      <c r="C219" s="58" t="s">
        <v>6</v>
      </c>
      <c r="D219" s="55"/>
      <c r="E219" s="48"/>
    </row>
    <row r="220" spans="1:5" ht="16.5" thickBot="1">
      <c r="A220" s="178"/>
      <c r="B220" s="181"/>
      <c r="C220" s="54" t="s">
        <v>17</v>
      </c>
      <c r="D220" s="59">
        <f>D223+D224</f>
        <v>6726.7899699999998</v>
      </c>
      <c r="E220" s="48"/>
    </row>
    <row r="221" spans="1:5" ht="32.25" thickBot="1">
      <c r="A221" s="179"/>
      <c r="B221" s="182"/>
      <c r="C221" s="56" t="s">
        <v>10</v>
      </c>
      <c r="D221" s="55"/>
      <c r="E221" s="48"/>
    </row>
    <row r="222" spans="1:5" ht="16.5" thickBot="1">
      <c r="A222" s="177">
        <v>37</v>
      </c>
      <c r="B222" s="183" t="s">
        <v>100</v>
      </c>
      <c r="C222" s="58" t="s">
        <v>3</v>
      </c>
      <c r="D222" s="55"/>
      <c r="E222" s="48"/>
    </row>
    <row r="223" spans="1:5" ht="16.5" thickBot="1">
      <c r="A223" s="178"/>
      <c r="B223" s="184"/>
      <c r="C223" s="58" t="s">
        <v>4</v>
      </c>
      <c r="D223" s="55">
        <v>6054.0439900000001</v>
      </c>
      <c r="E223" s="48"/>
    </row>
    <row r="224" spans="1:5" ht="16.5" thickBot="1">
      <c r="A224" s="178"/>
      <c r="B224" s="184"/>
      <c r="C224" s="58" t="s">
        <v>5</v>
      </c>
      <c r="D224" s="55">
        <v>672.74598000000003</v>
      </c>
      <c r="E224" s="48"/>
    </row>
    <row r="225" spans="1:5" ht="16.5" thickBot="1">
      <c r="A225" s="178"/>
      <c r="B225" s="184"/>
      <c r="C225" s="58" t="s">
        <v>6</v>
      </c>
      <c r="D225" s="55"/>
      <c r="E225" s="48"/>
    </row>
    <row r="226" spans="1:5" ht="16.5" thickBot="1">
      <c r="A226" s="178"/>
      <c r="B226" s="184"/>
      <c r="C226" s="54" t="s">
        <v>17</v>
      </c>
      <c r="D226" s="74">
        <f>SUM(D229:D231)</f>
        <v>15863.93</v>
      </c>
      <c r="E226" s="48"/>
    </row>
    <row r="227" spans="1:5" ht="32.25" thickBot="1">
      <c r="A227" s="179"/>
      <c r="B227" s="185"/>
      <c r="C227" s="56" t="s">
        <v>10</v>
      </c>
      <c r="D227" s="55"/>
      <c r="E227" s="48"/>
    </row>
    <row r="228" spans="1:5" ht="16.5" thickBot="1">
      <c r="A228" s="177">
        <v>38</v>
      </c>
      <c r="B228" s="189" t="s">
        <v>86</v>
      </c>
      <c r="C228" s="58" t="s">
        <v>3</v>
      </c>
      <c r="D228" s="55"/>
      <c r="E228" s="48"/>
    </row>
    <row r="229" spans="1:5" ht="16.5" thickBot="1">
      <c r="A229" s="178"/>
      <c r="B229" s="190"/>
      <c r="C229" s="58" t="s">
        <v>4</v>
      </c>
      <c r="D229" s="55"/>
      <c r="E229" s="48"/>
    </row>
    <row r="230" spans="1:5" ht="16.5" thickBot="1">
      <c r="A230" s="178"/>
      <c r="B230" s="190"/>
      <c r="C230" s="58" t="s">
        <v>5</v>
      </c>
      <c r="D230" s="55">
        <f>D236+D248+D242</f>
        <v>15863.93</v>
      </c>
      <c r="E230" s="48"/>
    </row>
    <row r="231" spans="1:5" ht="16.5" thickBot="1">
      <c r="A231" s="178"/>
      <c r="B231" s="190"/>
      <c r="C231" s="58" t="s">
        <v>6</v>
      </c>
      <c r="D231" s="55"/>
      <c r="E231" s="48"/>
    </row>
    <row r="232" spans="1:5" ht="16.5" thickBot="1">
      <c r="A232" s="178"/>
      <c r="B232" s="190"/>
      <c r="C232" s="54" t="s">
        <v>17</v>
      </c>
      <c r="D232" s="61">
        <f>SUM(D234:D237)</f>
        <v>2300</v>
      </c>
      <c r="E232" s="48"/>
    </row>
    <row r="233" spans="1:5" ht="32.25" thickBot="1">
      <c r="A233" s="179"/>
      <c r="B233" s="191"/>
      <c r="C233" s="56" t="s">
        <v>10</v>
      </c>
      <c r="D233" s="61"/>
      <c r="E233" s="48"/>
    </row>
    <row r="234" spans="1:5" ht="16.5" thickBot="1">
      <c r="A234" s="177">
        <v>39</v>
      </c>
      <c r="B234" s="186" t="s">
        <v>53</v>
      </c>
      <c r="C234" s="58" t="s">
        <v>3</v>
      </c>
      <c r="D234" s="61"/>
      <c r="E234" s="48"/>
    </row>
    <row r="235" spans="1:5" ht="16.5" thickBot="1">
      <c r="A235" s="178"/>
      <c r="B235" s="187"/>
      <c r="C235" s="58" t="s">
        <v>4</v>
      </c>
      <c r="D235" s="61"/>
      <c r="E235" s="48"/>
    </row>
    <row r="236" spans="1:5" ht="16.5" thickBot="1">
      <c r="A236" s="178"/>
      <c r="B236" s="187"/>
      <c r="C236" s="58" t="s">
        <v>5</v>
      </c>
      <c r="D236" s="61">
        <v>2300</v>
      </c>
      <c r="E236" s="48"/>
    </row>
    <row r="237" spans="1:5" ht="16.5" thickBot="1">
      <c r="A237" s="178"/>
      <c r="B237" s="187"/>
      <c r="C237" s="58" t="s">
        <v>6</v>
      </c>
      <c r="D237" s="61"/>
      <c r="E237" s="48"/>
    </row>
    <row r="238" spans="1:5" ht="16.5" thickBot="1">
      <c r="A238" s="178"/>
      <c r="B238" s="187"/>
      <c r="C238" s="54" t="s">
        <v>17</v>
      </c>
      <c r="D238" s="61">
        <f>SUM(D241:D243)</f>
        <v>4000</v>
      </c>
      <c r="E238" s="48"/>
    </row>
    <row r="239" spans="1:5" ht="32.25" thickBot="1">
      <c r="A239" s="179"/>
      <c r="B239" s="188"/>
      <c r="C239" s="56" t="s">
        <v>10</v>
      </c>
      <c r="D239" s="61"/>
      <c r="E239" s="48"/>
    </row>
    <row r="240" spans="1:5" ht="16.5" customHeight="1" thickBot="1">
      <c r="A240" s="177">
        <v>40</v>
      </c>
      <c r="B240" s="180" t="s">
        <v>120</v>
      </c>
      <c r="C240" s="58" t="s">
        <v>3</v>
      </c>
      <c r="D240" s="61"/>
      <c r="E240" s="48"/>
    </row>
    <row r="241" spans="1:5" ht="16.5" thickBot="1">
      <c r="A241" s="178"/>
      <c r="B241" s="181"/>
      <c r="C241" s="58" t="s">
        <v>4</v>
      </c>
      <c r="D241" s="61"/>
      <c r="E241" s="48"/>
    </row>
    <row r="242" spans="1:5" ht="16.5" thickBot="1">
      <c r="A242" s="178"/>
      <c r="B242" s="181"/>
      <c r="C242" s="58" t="s">
        <v>5</v>
      </c>
      <c r="D242" s="61">
        <v>4000</v>
      </c>
      <c r="E242" s="48"/>
    </row>
    <row r="243" spans="1:5" ht="16.5" thickBot="1">
      <c r="A243" s="178"/>
      <c r="B243" s="181"/>
      <c r="C243" s="58" t="s">
        <v>6</v>
      </c>
      <c r="D243" s="61"/>
      <c r="E243" s="48"/>
    </row>
    <row r="244" spans="1:5" ht="16.5" thickBot="1">
      <c r="A244" s="178"/>
      <c r="B244" s="181"/>
      <c r="C244" s="54" t="s">
        <v>17</v>
      </c>
      <c r="D244" s="61">
        <f>SUM(D247:D249)</f>
        <v>9563.93</v>
      </c>
      <c r="E244" s="48"/>
    </row>
    <row r="245" spans="1:5" ht="32.25" thickBot="1">
      <c r="A245" s="179"/>
      <c r="B245" s="182"/>
      <c r="C245" s="56" t="s">
        <v>10</v>
      </c>
      <c r="D245" s="61"/>
      <c r="E245" s="48"/>
    </row>
    <row r="246" spans="1:5" ht="16.5" thickBot="1">
      <c r="A246" s="177">
        <v>41</v>
      </c>
      <c r="B246" s="180" t="s">
        <v>113</v>
      </c>
      <c r="C246" s="58" t="s">
        <v>3</v>
      </c>
      <c r="D246" s="61"/>
      <c r="E246" s="48"/>
    </row>
    <row r="247" spans="1:5" ht="16.5" thickBot="1">
      <c r="A247" s="178"/>
      <c r="B247" s="181"/>
      <c r="C247" s="58" t="s">
        <v>4</v>
      </c>
      <c r="D247" s="61"/>
      <c r="E247" s="48"/>
    </row>
    <row r="248" spans="1:5" ht="16.5" thickBot="1">
      <c r="A248" s="178"/>
      <c r="B248" s="181"/>
      <c r="C248" s="58" t="s">
        <v>5</v>
      </c>
      <c r="D248" s="61">
        <v>9563.93</v>
      </c>
      <c r="E248" s="48"/>
    </row>
    <row r="249" spans="1:5" ht="16.5" thickBot="1">
      <c r="A249" s="178"/>
      <c r="B249" s="181"/>
      <c r="C249" s="58" t="s">
        <v>6</v>
      </c>
      <c r="D249" s="55"/>
      <c r="E249" s="48"/>
    </row>
    <row r="250" spans="1:5" ht="16.5" thickBot="1">
      <c r="A250" s="178"/>
      <c r="B250" s="181"/>
      <c r="C250" s="54" t="s">
        <v>17</v>
      </c>
      <c r="D250" s="55">
        <f>D253+D254</f>
        <v>175552.20042000001</v>
      </c>
      <c r="E250" s="48"/>
    </row>
    <row r="251" spans="1:5" ht="32.25" thickBot="1">
      <c r="A251" s="179"/>
      <c r="B251" s="182"/>
      <c r="C251" s="56" t="s">
        <v>10</v>
      </c>
      <c r="D251" s="55"/>
      <c r="E251" s="48"/>
    </row>
    <row r="252" spans="1:5" ht="16.5" thickBot="1">
      <c r="A252" s="177">
        <v>42</v>
      </c>
      <c r="B252" s="189" t="s">
        <v>87</v>
      </c>
      <c r="C252" s="58" t="s">
        <v>3</v>
      </c>
      <c r="D252" s="55"/>
      <c r="E252" s="48"/>
    </row>
    <row r="253" spans="1:5" ht="16.5" thickBot="1">
      <c r="A253" s="178"/>
      <c r="B253" s="190"/>
      <c r="C253" s="58" t="s">
        <v>4</v>
      </c>
      <c r="D253" s="74">
        <f>SUM(D259,D265,D271,D277,D283,D289,D295)</f>
        <v>152447.00042</v>
      </c>
      <c r="E253" s="48"/>
    </row>
    <row r="254" spans="1:5" ht="16.5" thickBot="1">
      <c r="A254" s="178"/>
      <c r="B254" s="190"/>
      <c r="C254" s="58" t="s">
        <v>5</v>
      </c>
      <c r="D254" s="74">
        <f>D260+D266+D272+D278+D284+D290+D296</f>
        <v>23105.200000000001</v>
      </c>
      <c r="E254" s="48"/>
    </row>
    <row r="255" spans="1:5" ht="16.5" thickBot="1">
      <c r="A255" s="178"/>
      <c r="B255" s="190"/>
      <c r="C255" s="58" t="s">
        <v>6</v>
      </c>
      <c r="D255" s="55"/>
      <c r="E255" s="48"/>
    </row>
    <row r="256" spans="1:5" ht="16.5" thickBot="1">
      <c r="A256" s="178"/>
      <c r="B256" s="190"/>
      <c r="C256" s="54" t="s">
        <v>17</v>
      </c>
      <c r="D256" s="55">
        <f>SUM(D259:D261)</f>
        <v>22867.581430000002</v>
      </c>
      <c r="E256" s="48"/>
    </row>
    <row r="257" spans="1:5" ht="32.25" thickBot="1">
      <c r="A257" s="179"/>
      <c r="B257" s="191"/>
      <c r="C257" s="56" t="s">
        <v>10</v>
      </c>
      <c r="D257" s="55"/>
      <c r="E257" s="48"/>
    </row>
    <row r="258" spans="1:5" ht="16.5" customHeight="1" thickBot="1">
      <c r="A258" s="177">
        <v>43</v>
      </c>
      <c r="B258" s="186" t="s">
        <v>33</v>
      </c>
      <c r="C258" s="58" t="s">
        <v>3</v>
      </c>
      <c r="D258" s="55"/>
      <c r="E258" s="48"/>
    </row>
    <row r="259" spans="1:5" ht="16.5" thickBot="1">
      <c r="A259" s="178"/>
      <c r="B259" s="187"/>
      <c r="C259" s="58" t="s">
        <v>4</v>
      </c>
      <c r="D259" s="55">
        <v>20580.823280000001</v>
      </c>
      <c r="E259" s="48"/>
    </row>
    <row r="260" spans="1:5" ht="16.5" thickBot="1">
      <c r="A260" s="178"/>
      <c r="B260" s="187"/>
      <c r="C260" s="58" t="s">
        <v>5</v>
      </c>
      <c r="D260" s="55">
        <v>2286.7581500000001</v>
      </c>
      <c r="E260" s="48"/>
    </row>
    <row r="261" spans="1:5" ht="16.5" thickBot="1">
      <c r="A261" s="178"/>
      <c r="B261" s="187"/>
      <c r="C261" s="58" t="s">
        <v>6</v>
      </c>
      <c r="D261" s="55"/>
      <c r="E261" s="48"/>
    </row>
    <row r="262" spans="1:5" ht="16.5" thickBot="1">
      <c r="A262" s="178"/>
      <c r="B262" s="187"/>
      <c r="C262" s="54" t="s">
        <v>17</v>
      </c>
      <c r="D262" s="55">
        <f>SUM(D265:D267)</f>
        <v>52190.061500000003</v>
      </c>
      <c r="E262" s="48"/>
    </row>
    <row r="263" spans="1:5" ht="32.25" thickBot="1">
      <c r="A263" s="179"/>
      <c r="B263" s="188"/>
      <c r="C263" s="56" t="s">
        <v>10</v>
      </c>
      <c r="D263" s="55"/>
      <c r="E263" s="48"/>
    </row>
    <row r="264" spans="1:5" ht="16.5" customHeight="1" thickBot="1">
      <c r="A264" s="177">
        <v>44</v>
      </c>
      <c r="B264" s="186" t="s">
        <v>63</v>
      </c>
      <c r="C264" s="58" t="s">
        <v>3</v>
      </c>
      <c r="D264" s="55"/>
      <c r="E264" s="48"/>
    </row>
    <row r="265" spans="1:5" ht="16.5" thickBot="1">
      <c r="A265" s="178"/>
      <c r="B265" s="187"/>
      <c r="C265" s="58" t="s">
        <v>4</v>
      </c>
      <c r="D265" s="55">
        <v>46971.055350000002</v>
      </c>
      <c r="E265" s="48"/>
    </row>
    <row r="266" spans="1:5" ht="16.5" thickBot="1">
      <c r="A266" s="178"/>
      <c r="B266" s="187"/>
      <c r="C266" s="58" t="s">
        <v>5</v>
      </c>
      <c r="D266" s="55">
        <v>5219.0061500000002</v>
      </c>
      <c r="E266" s="48"/>
    </row>
    <row r="267" spans="1:5" ht="16.5" thickBot="1">
      <c r="A267" s="178"/>
      <c r="B267" s="187"/>
      <c r="C267" s="58" t="s">
        <v>6</v>
      </c>
      <c r="D267" s="55"/>
      <c r="E267" s="48"/>
    </row>
    <row r="268" spans="1:5" ht="16.5" thickBot="1">
      <c r="A268" s="178"/>
      <c r="B268" s="187"/>
      <c r="C268" s="54" t="s">
        <v>17</v>
      </c>
      <c r="D268" s="55">
        <f>SUM(D271:D273)</f>
        <v>31830.768980000001</v>
      </c>
      <c r="E268" s="48"/>
    </row>
    <row r="269" spans="1:5" ht="32.25" thickBot="1">
      <c r="A269" s="179"/>
      <c r="B269" s="188"/>
      <c r="C269" s="56" t="s">
        <v>10</v>
      </c>
      <c r="D269" s="55"/>
      <c r="E269" s="48"/>
    </row>
    <row r="270" spans="1:5" ht="16.5" customHeight="1" thickBot="1">
      <c r="A270" s="177">
        <v>45</v>
      </c>
      <c r="B270" s="186" t="s">
        <v>89</v>
      </c>
      <c r="C270" s="58" t="s">
        <v>3</v>
      </c>
      <c r="D270" s="55"/>
      <c r="E270" s="48"/>
    </row>
    <row r="271" spans="1:5" ht="16.5" thickBot="1">
      <c r="A271" s="178"/>
      <c r="B271" s="187"/>
      <c r="C271" s="58" t="s">
        <v>4</v>
      </c>
      <c r="D271" s="55">
        <v>28647.692080000001</v>
      </c>
      <c r="E271" s="48"/>
    </row>
    <row r="272" spans="1:5" ht="16.5" thickBot="1">
      <c r="A272" s="178"/>
      <c r="B272" s="187"/>
      <c r="C272" s="58" t="s">
        <v>5</v>
      </c>
      <c r="D272" s="55">
        <v>3183.0769</v>
      </c>
      <c r="E272" s="48"/>
    </row>
    <row r="273" spans="1:5" ht="16.5" thickBot="1">
      <c r="A273" s="178"/>
      <c r="B273" s="187"/>
      <c r="C273" s="58" t="s">
        <v>6</v>
      </c>
      <c r="D273" s="55"/>
      <c r="E273" s="48"/>
    </row>
    <row r="274" spans="1:5" ht="16.5" thickBot="1">
      <c r="A274" s="178"/>
      <c r="B274" s="187"/>
      <c r="C274" s="54" t="s">
        <v>17</v>
      </c>
      <c r="D274" s="55">
        <f>SUM(D277:D279)</f>
        <v>54381.827710000005</v>
      </c>
      <c r="E274" s="48"/>
    </row>
    <row r="275" spans="1:5" ht="32.25" thickBot="1">
      <c r="A275" s="179"/>
      <c r="B275" s="188"/>
      <c r="C275" s="56" t="s">
        <v>10</v>
      </c>
      <c r="D275" s="55"/>
      <c r="E275" s="48"/>
    </row>
    <row r="276" spans="1:5" ht="16.5" customHeight="1" thickBot="1">
      <c r="A276" s="177">
        <v>46</v>
      </c>
      <c r="B276" s="186" t="s">
        <v>67</v>
      </c>
      <c r="C276" s="58" t="s">
        <v>3</v>
      </c>
      <c r="D276" s="55"/>
      <c r="E276" s="48"/>
    </row>
    <row r="277" spans="1:5" ht="16.5" thickBot="1">
      <c r="A277" s="178"/>
      <c r="B277" s="187"/>
      <c r="C277" s="58" t="s">
        <v>4</v>
      </c>
      <c r="D277" s="55">
        <v>48943.644930000002</v>
      </c>
      <c r="E277" s="48"/>
    </row>
    <row r="278" spans="1:5" ht="16.5" thickBot="1">
      <c r="A278" s="178"/>
      <c r="B278" s="187"/>
      <c r="C278" s="58" t="s">
        <v>5</v>
      </c>
      <c r="D278" s="55">
        <v>5438.1827800000001</v>
      </c>
      <c r="E278" s="48"/>
    </row>
    <row r="279" spans="1:5" ht="16.5" thickBot="1">
      <c r="A279" s="178"/>
      <c r="B279" s="187"/>
      <c r="C279" s="58" t="s">
        <v>6</v>
      </c>
      <c r="D279" s="55"/>
      <c r="E279" s="48"/>
    </row>
    <row r="280" spans="1:5" ht="16.5" thickBot="1">
      <c r="A280" s="178"/>
      <c r="B280" s="187"/>
      <c r="C280" s="54" t="s">
        <v>17</v>
      </c>
      <c r="D280" s="55"/>
      <c r="E280" s="48"/>
    </row>
    <row r="281" spans="1:5" ht="32.25" thickBot="1">
      <c r="A281" s="179"/>
      <c r="B281" s="188"/>
      <c r="C281" s="56" t="s">
        <v>10</v>
      </c>
      <c r="D281" s="55"/>
      <c r="E281" s="48"/>
    </row>
    <row r="282" spans="1:5" ht="16.5" customHeight="1" thickBot="1">
      <c r="A282" s="177">
        <v>47</v>
      </c>
      <c r="B282" s="186" t="s">
        <v>68</v>
      </c>
      <c r="C282" s="58" t="s">
        <v>3</v>
      </c>
      <c r="D282" s="55"/>
      <c r="E282" s="48"/>
    </row>
    <row r="283" spans="1:5" ht="16.5" thickBot="1">
      <c r="A283" s="178"/>
      <c r="B283" s="187"/>
      <c r="C283" s="58" t="s">
        <v>4</v>
      </c>
      <c r="D283" s="55"/>
      <c r="E283" s="48"/>
    </row>
    <row r="284" spans="1:5" ht="16.5" thickBot="1">
      <c r="A284" s="178"/>
      <c r="B284" s="187"/>
      <c r="C284" s="58" t="s">
        <v>5</v>
      </c>
      <c r="D284" s="75"/>
      <c r="E284" s="48"/>
    </row>
    <row r="285" spans="1:5" ht="16.5" thickBot="1">
      <c r="A285" s="178"/>
      <c r="B285" s="187"/>
      <c r="C285" s="58" t="s">
        <v>6</v>
      </c>
      <c r="D285" s="55"/>
      <c r="E285" s="49"/>
    </row>
    <row r="286" spans="1:5" ht="16.5" thickBot="1">
      <c r="A286" s="178"/>
      <c r="B286" s="187"/>
      <c r="C286" s="54" t="s">
        <v>17</v>
      </c>
      <c r="D286" s="55">
        <f>SUM(D289:D291)</f>
        <v>8115.1942100000006</v>
      </c>
      <c r="E286" s="48">
        <v>5222.5</v>
      </c>
    </row>
    <row r="287" spans="1:5" ht="32.25" thickBot="1">
      <c r="A287" s="179"/>
      <c r="B287" s="188"/>
      <c r="C287" s="56" t="s">
        <v>10</v>
      </c>
      <c r="D287" s="55"/>
      <c r="E287" s="48"/>
    </row>
    <row r="288" spans="1:5" ht="16.5" customHeight="1" thickBot="1">
      <c r="A288" s="177">
        <v>48</v>
      </c>
      <c r="B288" s="186" t="s">
        <v>69</v>
      </c>
      <c r="C288" s="58" t="s">
        <v>3</v>
      </c>
      <c r="D288" s="55"/>
      <c r="E288" s="48"/>
    </row>
    <row r="289" spans="1:5" ht="16.5" thickBot="1">
      <c r="A289" s="178"/>
      <c r="B289" s="187"/>
      <c r="C289" s="58" t="s">
        <v>4</v>
      </c>
      <c r="D289" s="55">
        <v>7303.6747800000003</v>
      </c>
      <c r="E289" s="48"/>
    </row>
    <row r="290" spans="1:5" ht="16.5" thickBot="1">
      <c r="A290" s="178"/>
      <c r="B290" s="187"/>
      <c r="C290" s="58" t="s">
        <v>5</v>
      </c>
      <c r="D290" s="55">
        <v>811.51943000000006</v>
      </c>
      <c r="E290" s="48"/>
    </row>
    <row r="291" spans="1:5" ht="16.5" thickBot="1">
      <c r="A291" s="178"/>
      <c r="B291" s="187"/>
      <c r="C291" s="58" t="s">
        <v>6</v>
      </c>
      <c r="D291" s="55"/>
      <c r="E291" s="48"/>
    </row>
    <row r="292" spans="1:5" ht="16.5" thickBot="1">
      <c r="A292" s="178"/>
      <c r="B292" s="187"/>
      <c r="C292" s="54" t="s">
        <v>17</v>
      </c>
      <c r="D292" s="55">
        <f>D296</f>
        <v>6166.6565899999996</v>
      </c>
      <c r="E292" s="51"/>
    </row>
    <row r="293" spans="1:5" ht="32.25" thickBot="1">
      <c r="A293" s="179"/>
      <c r="B293" s="188"/>
      <c r="C293" s="56" t="s">
        <v>10</v>
      </c>
      <c r="D293" s="55"/>
      <c r="E293" s="51"/>
    </row>
    <row r="294" spans="1:5" ht="16.5" thickBot="1">
      <c r="A294" s="177">
        <v>49</v>
      </c>
      <c r="B294" s="186" t="s">
        <v>101</v>
      </c>
      <c r="C294" s="58" t="s">
        <v>3</v>
      </c>
      <c r="D294" s="55"/>
      <c r="E294" s="52"/>
    </row>
    <row r="295" spans="1:5" ht="16.5" thickBot="1">
      <c r="A295" s="178"/>
      <c r="B295" s="187"/>
      <c r="C295" s="58" t="s">
        <v>4</v>
      </c>
      <c r="D295" s="65">
        <v>0.11</v>
      </c>
      <c r="E295" s="52"/>
    </row>
    <row r="296" spans="1:5" ht="16.5" thickBot="1">
      <c r="A296" s="178"/>
      <c r="B296" s="187"/>
      <c r="C296" s="58" t="s">
        <v>5</v>
      </c>
      <c r="D296" s="65">
        <v>6166.6565899999996</v>
      </c>
      <c r="E296" s="52"/>
    </row>
    <row r="297" spans="1:5" ht="16.5" thickBot="1">
      <c r="A297" s="178"/>
      <c r="B297" s="187"/>
      <c r="C297" s="58" t="s">
        <v>6</v>
      </c>
      <c r="D297" s="55"/>
      <c r="E297" s="53"/>
    </row>
    <row r="298" spans="1:5" ht="16.5" thickBot="1">
      <c r="A298" s="178"/>
      <c r="B298" s="187"/>
      <c r="C298" s="54" t="s">
        <v>17</v>
      </c>
      <c r="D298" s="55">
        <f>D302</f>
        <v>268929.59435000003</v>
      </c>
      <c r="E298" s="53"/>
    </row>
    <row r="299" spans="1:5" ht="32.25" thickBot="1">
      <c r="A299" s="179"/>
      <c r="B299" s="188"/>
      <c r="C299" s="56" t="s">
        <v>10</v>
      </c>
      <c r="D299" s="55"/>
      <c r="E299" s="51"/>
    </row>
    <row r="300" spans="1:5" ht="16.5" thickBot="1">
      <c r="A300" s="177">
        <v>50</v>
      </c>
      <c r="B300" s="189" t="s">
        <v>132</v>
      </c>
      <c r="C300" s="58" t="s">
        <v>3</v>
      </c>
      <c r="D300" s="55"/>
      <c r="E300" s="48"/>
    </row>
    <row r="301" spans="1:5" ht="16.5" thickBot="1">
      <c r="A301" s="178"/>
      <c r="B301" s="190"/>
      <c r="C301" s="58" t="s">
        <v>4</v>
      </c>
      <c r="D301" s="55"/>
      <c r="E301" s="48"/>
    </row>
    <row r="302" spans="1:5" ht="16.5" thickBot="1">
      <c r="A302" s="178"/>
      <c r="B302" s="190"/>
      <c r="C302" s="58" t="s">
        <v>5</v>
      </c>
      <c r="D302" s="66">
        <f>D304</f>
        <v>268929.59435000003</v>
      </c>
      <c r="E302" s="48"/>
    </row>
    <row r="303" spans="1:5" ht="16.5" thickBot="1">
      <c r="A303" s="178"/>
      <c r="B303" s="190"/>
      <c r="C303" s="58" t="s">
        <v>6</v>
      </c>
      <c r="D303" s="55"/>
      <c r="E303" s="48"/>
    </row>
    <row r="304" spans="1:5" ht="16.5" thickBot="1">
      <c r="A304" s="178"/>
      <c r="B304" s="190"/>
      <c r="C304" s="54" t="s">
        <v>17</v>
      </c>
      <c r="D304" s="66">
        <f>D308</f>
        <v>268929.59435000003</v>
      </c>
      <c r="E304" s="48"/>
    </row>
    <row r="305" spans="1:5" ht="32.25" thickBot="1">
      <c r="A305" s="179"/>
      <c r="B305" s="191"/>
      <c r="C305" s="56" t="s">
        <v>10</v>
      </c>
      <c r="D305" s="55"/>
      <c r="E305" s="48"/>
    </row>
    <row r="306" spans="1:5" ht="16.5" thickBot="1">
      <c r="A306" s="177">
        <v>51</v>
      </c>
      <c r="B306" s="186" t="s">
        <v>114</v>
      </c>
      <c r="C306" s="58" t="s">
        <v>3</v>
      </c>
      <c r="D306" s="55"/>
      <c r="E306" s="48"/>
    </row>
    <row r="307" spans="1:5" ht="16.5" thickBot="1">
      <c r="A307" s="178"/>
      <c r="B307" s="187"/>
      <c r="C307" s="58" t="s">
        <v>4</v>
      </c>
      <c r="D307" s="55"/>
      <c r="E307" s="48"/>
    </row>
    <row r="308" spans="1:5" ht="16.5" thickBot="1">
      <c r="A308" s="178"/>
      <c r="B308" s="187"/>
      <c r="C308" s="58" t="s">
        <v>5</v>
      </c>
      <c r="D308" s="55">
        <f>D314+D326+D320</f>
        <v>268929.59435000003</v>
      </c>
      <c r="E308" s="48"/>
    </row>
    <row r="309" spans="1:5" ht="16.5" thickBot="1">
      <c r="A309" s="178"/>
      <c r="B309" s="187"/>
      <c r="C309" s="58" t="s">
        <v>6</v>
      </c>
      <c r="D309" s="55"/>
      <c r="E309" s="48"/>
    </row>
    <row r="310" spans="1:5" ht="16.5" thickBot="1">
      <c r="A310" s="178"/>
      <c r="B310" s="187"/>
      <c r="C310" s="63" t="s">
        <v>17</v>
      </c>
      <c r="D310" s="59">
        <v>1200</v>
      </c>
      <c r="E310" s="48"/>
    </row>
    <row r="311" spans="1:5" ht="16.5" thickBot="1">
      <c r="A311" s="179"/>
      <c r="B311" s="188"/>
      <c r="C311" s="58" t="s">
        <v>10</v>
      </c>
      <c r="D311" s="59"/>
      <c r="E311" s="48"/>
    </row>
    <row r="312" spans="1:5" ht="16.5" customHeight="1" thickBot="1">
      <c r="A312" s="177">
        <v>52</v>
      </c>
      <c r="B312" s="186" t="s">
        <v>95</v>
      </c>
      <c r="C312" s="58" t="s">
        <v>3</v>
      </c>
      <c r="D312" s="59"/>
      <c r="E312" s="48"/>
    </row>
    <row r="313" spans="1:5" ht="16.5" thickBot="1">
      <c r="A313" s="178"/>
      <c r="B313" s="187"/>
      <c r="C313" s="58" t="s">
        <v>4</v>
      </c>
      <c r="D313" s="59"/>
      <c r="E313" s="48"/>
    </row>
    <row r="314" spans="1:5" ht="16.5" thickBot="1">
      <c r="A314" s="178"/>
      <c r="B314" s="187"/>
      <c r="C314" s="58" t="s">
        <v>5</v>
      </c>
      <c r="D314" s="76">
        <v>1200</v>
      </c>
      <c r="E314" s="48"/>
    </row>
    <row r="315" spans="1:5" ht="16.5" thickBot="1">
      <c r="A315" s="178"/>
      <c r="B315" s="187"/>
      <c r="C315" s="58" t="s">
        <v>6</v>
      </c>
      <c r="D315" s="59"/>
      <c r="E315" s="48"/>
    </row>
    <row r="316" spans="1:5" ht="16.5" thickBot="1">
      <c r="A316" s="178"/>
      <c r="B316" s="187"/>
      <c r="C316" s="63" t="s">
        <v>17</v>
      </c>
      <c r="D316" s="59">
        <f>D320</f>
        <v>0</v>
      </c>
      <c r="E316" s="48"/>
    </row>
    <row r="317" spans="1:5" ht="16.5" thickBot="1">
      <c r="A317" s="179"/>
      <c r="B317" s="188"/>
      <c r="C317" s="58" t="s">
        <v>10</v>
      </c>
      <c r="D317" s="59"/>
      <c r="E317" s="48"/>
    </row>
    <row r="318" spans="1:5" ht="16.5" customHeight="1" thickBot="1">
      <c r="A318" s="177">
        <v>53</v>
      </c>
      <c r="B318" s="186" t="s">
        <v>116</v>
      </c>
      <c r="C318" s="58" t="s">
        <v>3</v>
      </c>
      <c r="D318" s="59"/>
      <c r="E318" s="48"/>
    </row>
    <row r="319" spans="1:5" ht="16.5" thickBot="1">
      <c r="A319" s="178"/>
      <c r="B319" s="187"/>
      <c r="C319" s="58" t="s">
        <v>4</v>
      </c>
      <c r="D319" s="59"/>
      <c r="E319" s="48"/>
    </row>
    <row r="320" spans="1:5" ht="16.5" thickBot="1">
      <c r="A320" s="178"/>
      <c r="B320" s="187"/>
      <c r="C320" s="58" t="s">
        <v>5</v>
      </c>
      <c r="D320" s="59">
        <v>0</v>
      </c>
      <c r="E320" s="48"/>
    </row>
    <row r="321" spans="1:5" ht="16.5" thickBot="1">
      <c r="A321" s="178"/>
      <c r="B321" s="187"/>
      <c r="C321" s="58" t="s">
        <v>6</v>
      </c>
      <c r="D321" s="59"/>
      <c r="E321" s="48"/>
    </row>
    <row r="322" spans="1:5" ht="16.5" thickBot="1">
      <c r="A322" s="178"/>
      <c r="B322" s="187"/>
      <c r="C322" s="63" t="s">
        <v>17</v>
      </c>
      <c r="D322" s="59">
        <f>D326</f>
        <v>267729.59435000003</v>
      </c>
      <c r="E322" s="48"/>
    </row>
    <row r="323" spans="1:5" ht="16.5" thickBot="1">
      <c r="A323" s="179"/>
      <c r="B323" s="188"/>
      <c r="C323" s="58" t="s">
        <v>10</v>
      </c>
      <c r="D323" s="59"/>
      <c r="E323" s="48"/>
    </row>
    <row r="324" spans="1:5" ht="16.5" thickBot="1">
      <c r="A324" s="177">
        <v>54</v>
      </c>
      <c r="B324" s="186" t="s">
        <v>115</v>
      </c>
      <c r="C324" s="58" t="s">
        <v>3</v>
      </c>
      <c r="D324" s="59"/>
      <c r="E324" s="48"/>
    </row>
    <row r="325" spans="1:5" ht="16.5" thickBot="1">
      <c r="A325" s="178"/>
      <c r="B325" s="187"/>
      <c r="C325" s="58" t="s">
        <v>4</v>
      </c>
      <c r="D325" s="59"/>
      <c r="E325" s="48"/>
    </row>
    <row r="326" spans="1:5" ht="16.5" thickBot="1">
      <c r="A326" s="178"/>
      <c r="B326" s="187"/>
      <c r="C326" s="58" t="s">
        <v>5</v>
      </c>
      <c r="D326" s="55">
        <v>267729.59435000003</v>
      </c>
      <c r="E326" s="48"/>
    </row>
    <row r="327" spans="1:5" ht="16.5" thickBot="1">
      <c r="A327" s="178"/>
      <c r="B327" s="187"/>
      <c r="C327" s="58" t="s">
        <v>6</v>
      </c>
      <c r="D327" s="59"/>
      <c r="E327" s="48"/>
    </row>
    <row r="328" spans="1:5" ht="16.5" thickBot="1">
      <c r="A328" s="178"/>
      <c r="B328" s="187"/>
      <c r="C328" s="54" t="s">
        <v>17</v>
      </c>
      <c r="D328" s="67">
        <f>D331+D332+D333</f>
        <v>17081.07</v>
      </c>
      <c r="E328" s="48"/>
    </row>
    <row r="329" spans="1:5" ht="32.25" thickBot="1">
      <c r="A329" s="179"/>
      <c r="B329" s="188"/>
      <c r="C329" s="56" t="s">
        <v>10</v>
      </c>
      <c r="D329" s="55"/>
      <c r="E329" s="48"/>
    </row>
    <row r="330" spans="1:5" ht="16.5" thickBot="1">
      <c r="A330" s="177">
        <v>55</v>
      </c>
      <c r="B330" s="189" t="s">
        <v>88</v>
      </c>
      <c r="C330" s="58" t="s">
        <v>3</v>
      </c>
      <c r="D330" s="55"/>
      <c r="E330" s="52"/>
    </row>
    <row r="331" spans="1:5" ht="16.5" thickBot="1">
      <c r="A331" s="178"/>
      <c r="B331" s="190"/>
      <c r="C331" s="58" t="s">
        <v>4</v>
      </c>
      <c r="D331" s="66">
        <f>D337</f>
        <v>12885.9</v>
      </c>
      <c r="E331" s="52"/>
    </row>
    <row r="332" spans="1:5" ht="16.5" thickBot="1">
      <c r="A332" s="178"/>
      <c r="B332" s="190"/>
      <c r="C332" s="58" t="s">
        <v>5</v>
      </c>
      <c r="D332" s="66">
        <f>D338</f>
        <v>4195.17</v>
      </c>
      <c r="E332" s="52"/>
    </row>
    <row r="333" spans="1:5" ht="16.5" thickBot="1">
      <c r="A333" s="178"/>
      <c r="B333" s="190"/>
      <c r="C333" s="58" t="s">
        <v>6</v>
      </c>
      <c r="D333" s="55"/>
      <c r="E333" s="52"/>
    </row>
    <row r="334" spans="1:5" ht="16.5" thickBot="1">
      <c r="A334" s="178"/>
      <c r="B334" s="190"/>
      <c r="C334" s="54" t="s">
        <v>17</v>
      </c>
      <c r="D334" s="55">
        <f>D337+D338</f>
        <v>17081.07</v>
      </c>
      <c r="E334" s="52"/>
    </row>
    <row r="335" spans="1:5" ht="32.25" thickBot="1">
      <c r="A335" s="179"/>
      <c r="B335" s="191"/>
      <c r="C335" s="56" t="s">
        <v>10</v>
      </c>
      <c r="D335" s="55"/>
      <c r="E335" s="51"/>
    </row>
    <row r="336" spans="1:5" ht="16.5" thickBot="1">
      <c r="A336" s="177">
        <v>56</v>
      </c>
      <c r="B336" s="186" t="s">
        <v>92</v>
      </c>
      <c r="C336" s="58" t="s">
        <v>3</v>
      </c>
      <c r="D336" s="55"/>
      <c r="E336" s="48"/>
    </row>
    <row r="337" spans="1:5" ht="16.5" thickBot="1">
      <c r="A337" s="178"/>
      <c r="B337" s="187"/>
      <c r="C337" s="58" t="s">
        <v>4</v>
      </c>
      <c r="D337" s="74">
        <f>D343+D349+D361+D367+D373</f>
        <v>12885.9</v>
      </c>
      <c r="E337" s="48"/>
    </row>
    <row r="338" spans="1:5" ht="16.5" thickBot="1">
      <c r="A338" s="178"/>
      <c r="B338" s="187"/>
      <c r="C338" s="58" t="s">
        <v>5</v>
      </c>
      <c r="D338" s="74">
        <f>D344+D350+D362+D368+D374+D404</f>
        <v>4195.17</v>
      </c>
      <c r="E338" s="48"/>
    </row>
    <row r="339" spans="1:5" ht="16.5" thickBot="1">
      <c r="A339" s="178"/>
      <c r="B339" s="187"/>
      <c r="C339" s="58" t="s">
        <v>6</v>
      </c>
      <c r="D339" s="55"/>
      <c r="E339" s="48"/>
    </row>
    <row r="340" spans="1:5" ht="16.5" thickBot="1">
      <c r="A340" s="178"/>
      <c r="B340" s="187"/>
      <c r="C340" s="54" t="s">
        <v>17</v>
      </c>
      <c r="D340" s="59">
        <f>D343+D344</f>
        <v>0</v>
      </c>
      <c r="E340" s="48"/>
    </row>
    <row r="341" spans="1:5" ht="32.25" thickBot="1">
      <c r="A341" s="179"/>
      <c r="B341" s="188"/>
      <c r="C341" s="56" t="s">
        <v>10</v>
      </c>
      <c r="D341" s="55"/>
      <c r="E341" s="48"/>
    </row>
    <row r="342" spans="1:5" ht="16.5" customHeight="1" thickBot="1">
      <c r="A342" s="177">
        <v>57</v>
      </c>
      <c r="B342" s="180" t="s">
        <v>70</v>
      </c>
      <c r="C342" s="58" t="s">
        <v>3</v>
      </c>
      <c r="D342" s="55"/>
      <c r="E342" s="48"/>
    </row>
    <row r="343" spans="1:5" ht="16.5" thickBot="1">
      <c r="A343" s="178"/>
      <c r="B343" s="181"/>
      <c r="C343" s="58" t="s">
        <v>4</v>
      </c>
      <c r="D343" s="55">
        <v>0</v>
      </c>
      <c r="E343" s="48"/>
    </row>
    <row r="344" spans="1:5" ht="16.5" thickBot="1">
      <c r="A344" s="178"/>
      <c r="B344" s="181"/>
      <c r="C344" s="58" t="s">
        <v>5</v>
      </c>
      <c r="D344" s="55">
        <v>0</v>
      </c>
      <c r="E344" s="48"/>
    </row>
    <row r="345" spans="1:5" ht="16.5" thickBot="1">
      <c r="A345" s="178"/>
      <c r="B345" s="181"/>
      <c r="C345" s="58" t="s">
        <v>6</v>
      </c>
      <c r="D345" s="55"/>
      <c r="E345" s="48"/>
    </row>
    <row r="346" spans="1:5" ht="16.5" thickBot="1">
      <c r="A346" s="178"/>
      <c r="B346" s="181"/>
      <c r="C346" s="54" t="s">
        <v>17</v>
      </c>
      <c r="D346" s="59">
        <f>D349+D350</f>
        <v>0</v>
      </c>
      <c r="E346" s="48"/>
    </row>
    <row r="347" spans="1:5" ht="32.25" thickBot="1">
      <c r="A347" s="179"/>
      <c r="B347" s="182"/>
      <c r="C347" s="56" t="s">
        <v>10</v>
      </c>
      <c r="D347" s="55"/>
      <c r="E347" s="48"/>
    </row>
    <row r="348" spans="1:5" ht="16.5" customHeight="1" thickBot="1">
      <c r="A348" s="177">
        <v>58</v>
      </c>
      <c r="B348" s="180" t="s">
        <v>56</v>
      </c>
      <c r="C348" s="58" t="s">
        <v>3</v>
      </c>
      <c r="D348" s="55"/>
      <c r="E348" s="48"/>
    </row>
    <row r="349" spans="1:5" ht="16.5" thickBot="1">
      <c r="A349" s="178"/>
      <c r="B349" s="181"/>
      <c r="C349" s="58" t="s">
        <v>4</v>
      </c>
      <c r="D349" s="55">
        <v>0</v>
      </c>
      <c r="E349" s="48"/>
    </row>
    <row r="350" spans="1:5" ht="16.5" thickBot="1">
      <c r="A350" s="178"/>
      <c r="B350" s="181"/>
      <c r="C350" s="58" t="s">
        <v>5</v>
      </c>
      <c r="D350" s="55">
        <v>0</v>
      </c>
      <c r="E350" s="48"/>
    </row>
    <row r="351" spans="1:5" ht="16.5" thickBot="1">
      <c r="A351" s="178"/>
      <c r="B351" s="181"/>
      <c r="C351" s="58" t="s">
        <v>6</v>
      </c>
      <c r="D351" s="55"/>
      <c r="E351" s="48"/>
    </row>
    <row r="352" spans="1:5" ht="16.5" thickBot="1">
      <c r="A352" s="178"/>
      <c r="B352" s="181"/>
      <c r="C352" s="54" t="s">
        <v>17</v>
      </c>
      <c r="D352" s="59">
        <f>D355+D356</f>
        <v>0</v>
      </c>
      <c r="E352" s="48"/>
    </row>
    <row r="353" spans="1:5" ht="32.25" thickBot="1">
      <c r="A353" s="179"/>
      <c r="B353" s="182"/>
      <c r="C353" s="56" t="s">
        <v>10</v>
      </c>
      <c r="D353" s="55"/>
      <c r="E353" s="48"/>
    </row>
    <row r="354" spans="1:5" ht="16.5" customHeight="1" thickBot="1">
      <c r="A354" s="177">
        <v>59</v>
      </c>
      <c r="B354" s="180" t="s">
        <v>96</v>
      </c>
      <c r="C354" s="58" t="s">
        <v>3</v>
      </c>
      <c r="D354" s="55"/>
      <c r="E354" s="48"/>
    </row>
    <row r="355" spans="1:5" ht="16.5" thickBot="1">
      <c r="A355" s="178"/>
      <c r="B355" s="181"/>
      <c r="C355" s="58" t="s">
        <v>4</v>
      </c>
      <c r="D355" s="55">
        <v>0</v>
      </c>
      <c r="E355" s="48"/>
    </row>
    <row r="356" spans="1:5" ht="16.5" thickBot="1">
      <c r="A356" s="178"/>
      <c r="B356" s="181"/>
      <c r="C356" s="58" t="s">
        <v>5</v>
      </c>
      <c r="D356" s="55">
        <v>0</v>
      </c>
      <c r="E356" s="48"/>
    </row>
    <row r="357" spans="1:5" ht="16.5" thickBot="1">
      <c r="A357" s="178"/>
      <c r="B357" s="181"/>
      <c r="C357" s="58" t="s">
        <v>6</v>
      </c>
      <c r="D357" s="55"/>
      <c r="E357" s="48"/>
    </row>
    <row r="358" spans="1:5" ht="16.5" thickBot="1">
      <c r="A358" s="178"/>
      <c r="B358" s="181"/>
      <c r="C358" s="54" t="s">
        <v>17</v>
      </c>
      <c r="D358" s="59">
        <f>D361+D362</f>
        <v>0</v>
      </c>
      <c r="E358" s="48"/>
    </row>
    <row r="359" spans="1:5" ht="32.25" thickBot="1">
      <c r="A359" s="179"/>
      <c r="B359" s="182"/>
      <c r="C359" s="56" t="s">
        <v>10</v>
      </c>
      <c r="D359" s="55"/>
      <c r="E359" s="48"/>
    </row>
    <row r="360" spans="1:5" ht="16.5" customHeight="1" thickBot="1">
      <c r="A360" s="177">
        <v>60</v>
      </c>
      <c r="B360" s="180" t="s">
        <v>121</v>
      </c>
      <c r="C360" s="58" t="s">
        <v>3</v>
      </c>
      <c r="D360" s="55"/>
      <c r="E360" s="48"/>
    </row>
    <row r="361" spans="1:5" ht="16.5" thickBot="1">
      <c r="A361" s="178"/>
      <c r="B361" s="181"/>
      <c r="C361" s="58" t="s">
        <v>4</v>
      </c>
      <c r="D361" s="55">
        <v>0</v>
      </c>
      <c r="E361" s="48"/>
    </row>
    <row r="362" spans="1:5" ht="16.5" thickBot="1">
      <c r="A362" s="178"/>
      <c r="B362" s="181"/>
      <c r="C362" s="58" t="s">
        <v>5</v>
      </c>
      <c r="D362" s="55">
        <v>0</v>
      </c>
      <c r="E362" s="48"/>
    </row>
    <row r="363" spans="1:5" ht="16.5" thickBot="1">
      <c r="A363" s="178"/>
      <c r="B363" s="181"/>
      <c r="C363" s="58" t="s">
        <v>6</v>
      </c>
      <c r="D363" s="55"/>
      <c r="E363" s="48"/>
    </row>
    <row r="364" spans="1:5" ht="16.5" thickBot="1">
      <c r="A364" s="178"/>
      <c r="B364" s="181"/>
      <c r="C364" s="54" t="s">
        <v>17</v>
      </c>
      <c r="D364" s="59">
        <v>0</v>
      </c>
      <c r="E364" s="48"/>
    </row>
    <row r="365" spans="1:5" ht="32.25" thickBot="1">
      <c r="A365" s="179"/>
      <c r="B365" s="182"/>
      <c r="C365" s="56" t="s">
        <v>10</v>
      </c>
      <c r="D365" s="55"/>
      <c r="E365" s="48"/>
    </row>
    <row r="366" spans="1:5" ht="16.5" customHeight="1" thickBot="1">
      <c r="A366" s="177">
        <v>61</v>
      </c>
      <c r="B366" s="180" t="s">
        <v>71</v>
      </c>
      <c r="C366" s="58" t="s">
        <v>3</v>
      </c>
      <c r="D366" s="55"/>
      <c r="E366" s="48"/>
    </row>
    <row r="367" spans="1:5" ht="16.5" thickBot="1">
      <c r="A367" s="178"/>
      <c r="B367" s="181"/>
      <c r="C367" s="58" t="s">
        <v>4</v>
      </c>
      <c r="D367" s="55">
        <v>0</v>
      </c>
      <c r="E367" s="48"/>
    </row>
    <row r="368" spans="1:5" ht="16.5" thickBot="1">
      <c r="A368" s="178"/>
      <c r="B368" s="181"/>
      <c r="C368" s="58" t="s">
        <v>5</v>
      </c>
      <c r="D368" s="55">
        <v>0</v>
      </c>
      <c r="E368" s="48"/>
    </row>
    <row r="369" spans="1:5" ht="16.5" thickBot="1">
      <c r="A369" s="178"/>
      <c r="B369" s="181"/>
      <c r="C369" s="58" t="s">
        <v>6</v>
      </c>
      <c r="D369" s="55"/>
      <c r="E369" s="48"/>
    </row>
    <row r="370" spans="1:5" ht="16.5" thickBot="1">
      <c r="A370" s="178"/>
      <c r="B370" s="181"/>
      <c r="C370" s="54" t="s">
        <v>17</v>
      </c>
      <c r="D370" s="59">
        <f>D373+D374</f>
        <v>14735.70204</v>
      </c>
      <c r="E370" s="48"/>
    </row>
    <row r="371" spans="1:5" ht="32.25" thickBot="1">
      <c r="A371" s="179"/>
      <c r="B371" s="182"/>
      <c r="C371" s="56" t="s">
        <v>10</v>
      </c>
      <c r="D371" s="55"/>
      <c r="E371" s="48"/>
    </row>
    <row r="372" spans="1:5" ht="16.5" customHeight="1" thickBot="1">
      <c r="A372" s="177">
        <v>62</v>
      </c>
      <c r="B372" s="180" t="s">
        <v>72</v>
      </c>
      <c r="C372" s="58" t="s">
        <v>3</v>
      </c>
      <c r="D372" s="55"/>
      <c r="E372" s="48"/>
    </row>
    <row r="373" spans="1:5" ht="16.5" thickBot="1">
      <c r="A373" s="178"/>
      <c r="B373" s="181"/>
      <c r="C373" s="58" t="s">
        <v>4</v>
      </c>
      <c r="D373" s="55">
        <v>12885.9</v>
      </c>
      <c r="E373" s="48"/>
    </row>
    <row r="374" spans="1:5" ht="16.5" thickBot="1">
      <c r="A374" s="178"/>
      <c r="B374" s="181"/>
      <c r="C374" s="58" t="s">
        <v>5</v>
      </c>
      <c r="D374" s="55">
        <v>1849.80204</v>
      </c>
      <c r="E374" s="48"/>
    </row>
    <row r="375" spans="1:5" ht="16.5" thickBot="1">
      <c r="A375" s="178"/>
      <c r="B375" s="181"/>
      <c r="C375" s="58" t="s">
        <v>6</v>
      </c>
      <c r="D375" s="55"/>
      <c r="E375" s="48"/>
    </row>
    <row r="376" spans="1:5" ht="16.5" thickBot="1">
      <c r="A376" s="178"/>
      <c r="B376" s="181"/>
      <c r="C376" s="54" t="s">
        <v>17</v>
      </c>
      <c r="D376" s="59" t="s">
        <v>32</v>
      </c>
      <c r="E376" s="48"/>
    </row>
    <row r="377" spans="1:5" ht="32.25" thickBot="1">
      <c r="A377" s="179"/>
      <c r="B377" s="182"/>
      <c r="C377" s="56" t="s">
        <v>10</v>
      </c>
      <c r="D377" s="55"/>
      <c r="E377" s="48"/>
    </row>
    <row r="378" spans="1:5" ht="16.5" customHeight="1" thickBot="1">
      <c r="A378" s="177">
        <v>63</v>
      </c>
      <c r="B378" s="180" t="s">
        <v>108</v>
      </c>
      <c r="C378" s="58" t="s">
        <v>3</v>
      </c>
      <c r="D378" s="55"/>
      <c r="E378" s="48"/>
    </row>
    <row r="379" spans="1:5" ht="16.5" thickBot="1">
      <c r="A379" s="178"/>
      <c r="B379" s="181"/>
      <c r="C379" s="58" t="s">
        <v>4</v>
      </c>
      <c r="D379" s="55"/>
      <c r="E379" s="48"/>
    </row>
    <row r="380" spans="1:5" ht="16.5" thickBot="1">
      <c r="A380" s="178"/>
      <c r="B380" s="181"/>
      <c r="C380" s="58" t="s">
        <v>5</v>
      </c>
      <c r="D380" s="55"/>
      <c r="E380" s="48"/>
    </row>
    <row r="381" spans="1:5" ht="16.5" thickBot="1">
      <c r="A381" s="178"/>
      <c r="B381" s="181"/>
      <c r="C381" s="58" t="s">
        <v>6</v>
      </c>
      <c r="D381" s="55"/>
      <c r="E381" s="48"/>
    </row>
    <row r="382" spans="1:5" ht="16.5" thickBot="1">
      <c r="A382" s="178"/>
      <c r="B382" s="181"/>
      <c r="C382" s="54" t="s">
        <v>17</v>
      </c>
      <c r="D382" s="59" t="s">
        <v>32</v>
      </c>
      <c r="E382" s="48"/>
    </row>
    <row r="383" spans="1:5" ht="32.25" thickBot="1">
      <c r="A383" s="179"/>
      <c r="B383" s="182"/>
      <c r="C383" s="56" t="s">
        <v>10</v>
      </c>
      <c r="D383" s="55"/>
      <c r="E383" s="48"/>
    </row>
    <row r="384" spans="1:5" ht="16.5" thickBot="1">
      <c r="A384" s="177">
        <v>64</v>
      </c>
      <c r="B384" s="180" t="s">
        <v>109</v>
      </c>
      <c r="C384" s="58" t="s">
        <v>3</v>
      </c>
      <c r="D384" s="55"/>
      <c r="E384" s="48"/>
    </row>
    <row r="385" spans="1:5" ht="16.5" thickBot="1">
      <c r="A385" s="178"/>
      <c r="B385" s="181"/>
      <c r="C385" s="58" t="s">
        <v>4</v>
      </c>
      <c r="D385" s="55"/>
      <c r="E385" s="48"/>
    </row>
    <row r="386" spans="1:5" ht="16.5" thickBot="1">
      <c r="A386" s="178"/>
      <c r="B386" s="181"/>
      <c r="C386" s="58" t="s">
        <v>5</v>
      </c>
      <c r="D386" s="55"/>
      <c r="E386" s="48"/>
    </row>
    <row r="387" spans="1:5" ht="16.5" thickBot="1">
      <c r="A387" s="178"/>
      <c r="B387" s="181"/>
      <c r="C387" s="58" t="s">
        <v>6</v>
      </c>
      <c r="D387" s="55"/>
      <c r="E387" s="48"/>
    </row>
    <row r="388" spans="1:5" ht="16.5" thickBot="1">
      <c r="A388" s="178"/>
      <c r="B388" s="181"/>
      <c r="C388" s="54" t="s">
        <v>17</v>
      </c>
      <c r="D388" s="59" t="s">
        <v>32</v>
      </c>
      <c r="E388" s="48"/>
    </row>
    <row r="389" spans="1:5" ht="32.25" thickBot="1">
      <c r="A389" s="179"/>
      <c r="B389" s="182"/>
      <c r="C389" s="56" t="s">
        <v>10</v>
      </c>
      <c r="D389" s="55"/>
      <c r="E389" s="48"/>
    </row>
    <row r="390" spans="1:5" ht="16.5" thickBot="1">
      <c r="A390" s="177">
        <v>65</v>
      </c>
      <c r="B390" s="180" t="s">
        <v>110</v>
      </c>
      <c r="C390" s="58" t="s">
        <v>3</v>
      </c>
      <c r="D390" s="55"/>
      <c r="E390" s="48"/>
    </row>
    <row r="391" spans="1:5" ht="16.5" thickBot="1">
      <c r="A391" s="178"/>
      <c r="B391" s="181"/>
      <c r="C391" s="58" t="s">
        <v>4</v>
      </c>
      <c r="D391" s="55"/>
      <c r="E391" s="48"/>
    </row>
    <row r="392" spans="1:5" ht="16.5" thickBot="1">
      <c r="A392" s="178"/>
      <c r="B392" s="181"/>
      <c r="C392" s="58" t="s">
        <v>5</v>
      </c>
      <c r="D392" s="55"/>
      <c r="E392" s="48"/>
    </row>
    <row r="393" spans="1:5" ht="16.5" thickBot="1">
      <c r="A393" s="178"/>
      <c r="B393" s="181"/>
      <c r="C393" s="58" t="s">
        <v>6</v>
      </c>
      <c r="D393" s="55"/>
      <c r="E393" s="48"/>
    </row>
    <row r="394" spans="1:5" ht="16.5" thickBot="1">
      <c r="A394" s="178"/>
      <c r="B394" s="181"/>
      <c r="C394" s="54" t="s">
        <v>17</v>
      </c>
      <c r="D394" s="59" t="s">
        <v>32</v>
      </c>
      <c r="E394" s="48"/>
    </row>
    <row r="395" spans="1:5" ht="32.25" thickBot="1">
      <c r="A395" s="179"/>
      <c r="B395" s="182"/>
      <c r="C395" s="56" t="s">
        <v>10</v>
      </c>
      <c r="D395" s="55"/>
      <c r="E395" s="48"/>
    </row>
    <row r="396" spans="1:5" ht="16.5" customHeight="1" thickBot="1">
      <c r="A396" s="177">
        <v>66</v>
      </c>
      <c r="B396" s="180" t="s">
        <v>111</v>
      </c>
      <c r="C396" s="58" t="s">
        <v>3</v>
      </c>
      <c r="D396" s="55"/>
      <c r="E396" s="48"/>
    </row>
    <row r="397" spans="1:5" ht="16.5" thickBot="1">
      <c r="A397" s="178"/>
      <c r="B397" s="181"/>
      <c r="C397" s="58" t="s">
        <v>4</v>
      </c>
      <c r="D397" s="55"/>
      <c r="E397" s="48"/>
    </row>
    <row r="398" spans="1:5" ht="16.5" thickBot="1">
      <c r="A398" s="178"/>
      <c r="B398" s="181"/>
      <c r="C398" s="58" t="s">
        <v>5</v>
      </c>
      <c r="D398" s="55"/>
      <c r="E398" s="48"/>
    </row>
    <row r="399" spans="1:5" ht="16.5" thickBot="1">
      <c r="A399" s="178"/>
      <c r="B399" s="181"/>
      <c r="C399" s="58" t="s">
        <v>6</v>
      </c>
      <c r="D399" s="55"/>
      <c r="E399" s="48"/>
    </row>
    <row r="400" spans="1:5" ht="16.5" thickBot="1">
      <c r="A400" s="178"/>
      <c r="B400" s="181"/>
      <c r="C400" s="54" t="s">
        <v>17</v>
      </c>
      <c r="D400" s="59">
        <f>D403+D404</f>
        <v>2345.36796</v>
      </c>
      <c r="E400" s="48"/>
    </row>
    <row r="401" spans="1:5" ht="32.25" thickBot="1">
      <c r="A401" s="179"/>
      <c r="B401" s="182"/>
      <c r="C401" s="56" t="s">
        <v>10</v>
      </c>
      <c r="D401" s="55"/>
      <c r="E401" s="48"/>
    </row>
    <row r="402" spans="1:5" ht="16.5" thickBot="1">
      <c r="A402" s="177">
        <v>67</v>
      </c>
      <c r="B402" s="180" t="s">
        <v>101</v>
      </c>
      <c r="C402" s="58" t="s">
        <v>3</v>
      </c>
      <c r="D402" s="55"/>
      <c r="E402" s="48"/>
    </row>
    <row r="403" spans="1:5" ht="16.5" thickBot="1">
      <c r="A403" s="178"/>
      <c r="B403" s="181"/>
      <c r="C403" s="58" t="s">
        <v>4</v>
      </c>
      <c r="D403" s="55">
        <v>0</v>
      </c>
      <c r="E403" s="48"/>
    </row>
    <row r="404" spans="1:5" ht="16.5" thickBot="1">
      <c r="A404" s="178"/>
      <c r="B404" s="181"/>
      <c r="C404" s="58" t="s">
        <v>5</v>
      </c>
      <c r="D404" s="55">
        <v>2345.36796</v>
      </c>
      <c r="E404" s="48"/>
    </row>
    <row r="405" spans="1:5" ht="16.5" thickBot="1">
      <c r="A405" s="178"/>
      <c r="B405" s="181"/>
      <c r="C405" s="58" t="s">
        <v>6</v>
      </c>
      <c r="D405" s="55"/>
      <c r="E405" s="48"/>
    </row>
    <row r="406" spans="1:5" ht="16.5" thickBot="1">
      <c r="A406" s="178"/>
      <c r="B406" s="181"/>
      <c r="C406" s="54" t="s">
        <v>17</v>
      </c>
      <c r="D406" s="55">
        <f>D409+D410</f>
        <v>7977.4999999999991</v>
      </c>
      <c r="E406" s="48"/>
    </row>
    <row r="407" spans="1:5" ht="32.25" thickBot="1">
      <c r="A407" s="179"/>
      <c r="B407" s="182"/>
      <c r="C407" s="56" t="s">
        <v>10</v>
      </c>
      <c r="D407" s="55"/>
      <c r="E407" s="48"/>
    </row>
    <row r="408" spans="1:5" ht="16.5" thickBot="1">
      <c r="A408" s="177">
        <v>68</v>
      </c>
      <c r="B408" s="183" t="s">
        <v>79</v>
      </c>
      <c r="C408" s="58" t="s">
        <v>3</v>
      </c>
      <c r="D408" s="55"/>
      <c r="E408" s="48"/>
    </row>
    <row r="409" spans="1:5" ht="16.5" thickBot="1">
      <c r="A409" s="178"/>
      <c r="B409" s="184"/>
      <c r="C409" s="58" t="s">
        <v>4</v>
      </c>
      <c r="D409" s="55">
        <f>D415</f>
        <v>7179.6999999999989</v>
      </c>
      <c r="E409" s="48"/>
    </row>
    <row r="410" spans="1:5" ht="16.5" thickBot="1">
      <c r="A410" s="178"/>
      <c r="B410" s="184"/>
      <c r="C410" s="58" t="s">
        <v>5</v>
      </c>
      <c r="D410" s="55">
        <f>D416</f>
        <v>797.8</v>
      </c>
      <c r="E410" s="48"/>
    </row>
    <row r="411" spans="1:5" ht="16.5" thickBot="1">
      <c r="A411" s="178"/>
      <c r="B411" s="184"/>
      <c r="C411" s="58" t="s">
        <v>6</v>
      </c>
      <c r="D411" s="55"/>
      <c r="E411" s="48"/>
    </row>
    <row r="412" spans="1:5" ht="16.5" thickBot="1">
      <c r="A412" s="178"/>
      <c r="B412" s="184"/>
      <c r="C412" s="54" t="s">
        <v>17</v>
      </c>
      <c r="D412" s="74">
        <f>D415+D416</f>
        <v>7977.4999999999991</v>
      </c>
      <c r="E412" s="48"/>
    </row>
    <row r="413" spans="1:5" ht="32.25" thickBot="1">
      <c r="A413" s="179"/>
      <c r="B413" s="185"/>
      <c r="C413" s="56" t="s">
        <v>10</v>
      </c>
      <c r="D413" s="55"/>
      <c r="E413" s="48"/>
    </row>
    <row r="414" spans="1:5" ht="16.5" thickBot="1">
      <c r="A414" s="177">
        <v>69</v>
      </c>
      <c r="B414" s="183" t="s">
        <v>80</v>
      </c>
      <c r="C414" s="58" t="s">
        <v>3</v>
      </c>
      <c r="D414" s="55"/>
      <c r="E414" s="48"/>
    </row>
    <row r="415" spans="1:5" ht="16.5" thickBot="1">
      <c r="A415" s="178"/>
      <c r="B415" s="184"/>
      <c r="C415" s="58" t="s">
        <v>4</v>
      </c>
      <c r="D415" s="74">
        <f>D421</f>
        <v>7179.6999999999989</v>
      </c>
      <c r="E415" s="48"/>
    </row>
    <row r="416" spans="1:5" ht="16.5" thickBot="1">
      <c r="A416" s="178"/>
      <c r="B416" s="184"/>
      <c r="C416" s="58" t="s">
        <v>5</v>
      </c>
      <c r="D416" s="74">
        <f>D422</f>
        <v>797.8</v>
      </c>
      <c r="E416" s="48"/>
    </row>
    <row r="417" spans="1:5" ht="16.5" thickBot="1">
      <c r="A417" s="178"/>
      <c r="B417" s="184"/>
      <c r="C417" s="58" t="s">
        <v>6</v>
      </c>
      <c r="D417" s="55"/>
      <c r="E417" s="48"/>
    </row>
    <row r="418" spans="1:5" ht="16.5" thickBot="1">
      <c r="A418" s="178"/>
      <c r="B418" s="184"/>
      <c r="C418" s="54" t="s">
        <v>17</v>
      </c>
      <c r="D418" s="55">
        <f>D421+D422</f>
        <v>7977.4999999999991</v>
      </c>
      <c r="E418" s="48"/>
    </row>
    <row r="419" spans="1:5" ht="32.25" thickBot="1">
      <c r="A419" s="179"/>
      <c r="B419" s="185"/>
      <c r="C419" s="56" t="s">
        <v>10</v>
      </c>
      <c r="D419" s="55"/>
      <c r="E419" s="48"/>
    </row>
    <row r="420" spans="1:5" ht="16.5" thickBot="1">
      <c r="A420" s="177">
        <v>70</v>
      </c>
      <c r="B420" s="180" t="s">
        <v>50</v>
      </c>
      <c r="C420" s="58" t="s">
        <v>3</v>
      </c>
      <c r="D420" s="55"/>
      <c r="E420" s="48"/>
    </row>
    <row r="421" spans="1:5" ht="16.5" thickBot="1">
      <c r="A421" s="178"/>
      <c r="B421" s="181"/>
      <c r="C421" s="58" t="s">
        <v>4</v>
      </c>
      <c r="D421" s="55">
        <f>D427+D433+D439+D445+D451+D457</f>
        <v>7179.6999999999989</v>
      </c>
      <c r="E421" s="48"/>
    </row>
    <row r="422" spans="1:5" ht="16.5" thickBot="1">
      <c r="A422" s="178"/>
      <c r="B422" s="181"/>
      <c r="C422" s="58" t="s">
        <v>5</v>
      </c>
      <c r="D422" s="55">
        <f>D428+D434+D440+D446+D452+D458</f>
        <v>797.8</v>
      </c>
      <c r="E422" s="48"/>
    </row>
    <row r="423" spans="1:5" ht="16.5" thickBot="1">
      <c r="A423" s="178"/>
      <c r="B423" s="181"/>
      <c r="C423" s="58" t="s">
        <v>6</v>
      </c>
      <c r="D423" s="55"/>
      <c r="E423" s="48"/>
    </row>
    <row r="424" spans="1:5" ht="16.5" thickBot="1">
      <c r="A424" s="178"/>
      <c r="B424" s="181"/>
      <c r="C424" s="54" t="s">
        <v>17</v>
      </c>
      <c r="D424" s="55">
        <f>SUM(D427:D429)</f>
        <v>922.07999999999993</v>
      </c>
      <c r="E424" s="48"/>
    </row>
    <row r="425" spans="1:5" ht="32.25" thickBot="1">
      <c r="A425" s="179"/>
      <c r="B425" s="182"/>
      <c r="C425" s="56" t="s">
        <v>10</v>
      </c>
      <c r="D425" s="55"/>
      <c r="E425" s="48"/>
    </row>
    <row r="426" spans="1:5" ht="16.5" customHeight="1" thickBot="1">
      <c r="A426" s="177">
        <v>71</v>
      </c>
      <c r="B426" s="180" t="s">
        <v>81</v>
      </c>
      <c r="C426" s="58" t="s">
        <v>3</v>
      </c>
      <c r="D426" s="55"/>
      <c r="E426" s="48"/>
    </row>
    <row r="427" spans="1:5" ht="16.5" thickBot="1">
      <c r="A427" s="178"/>
      <c r="B427" s="181"/>
      <c r="C427" s="58" t="s">
        <v>4</v>
      </c>
      <c r="D427" s="55">
        <v>829.87199999999996</v>
      </c>
      <c r="E427" s="48"/>
    </row>
    <row r="428" spans="1:5" ht="16.5" thickBot="1">
      <c r="A428" s="178"/>
      <c r="B428" s="181"/>
      <c r="C428" s="58" t="s">
        <v>5</v>
      </c>
      <c r="D428" s="55">
        <v>92.207999999999998</v>
      </c>
      <c r="E428" s="48"/>
    </row>
    <row r="429" spans="1:5" ht="16.5" thickBot="1">
      <c r="A429" s="178"/>
      <c r="B429" s="181"/>
      <c r="C429" s="58" t="s">
        <v>6</v>
      </c>
      <c r="D429" s="55"/>
      <c r="E429" s="48"/>
    </row>
    <row r="430" spans="1:5" ht="16.5" thickBot="1">
      <c r="A430" s="178"/>
      <c r="B430" s="181"/>
      <c r="C430" s="54" t="s">
        <v>17</v>
      </c>
      <c r="D430" s="55">
        <f>SUM(D433:D435)</f>
        <v>1471.37</v>
      </c>
      <c r="E430" s="48"/>
    </row>
    <row r="431" spans="1:5" ht="32.25" thickBot="1">
      <c r="A431" s="179"/>
      <c r="B431" s="182"/>
      <c r="C431" s="56" t="s">
        <v>10</v>
      </c>
      <c r="D431" s="55"/>
      <c r="E431" s="48"/>
    </row>
    <row r="432" spans="1:5" ht="16.5" customHeight="1" thickBot="1">
      <c r="A432" s="177">
        <v>72</v>
      </c>
      <c r="B432" s="180" t="s">
        <v>82</v>
      </c>
      <c r="C432" s="58" t="s">
        <v>3</v>
      </c>
      <c r="D432" s="55"/>
      <c r="E432" s="48"/>
    </row>
    <row r="433" spans="1:5" ht="16.5" thickBot="1">
      <c r="A433" s="178"/>
      <c r="B433" s="181"/>
      <c r="C433" s="58" t="s">
        <v>4</v>
      </c>
      <c r="D433" s="55">
        <v>1324.2329999999999</v>
      </c>
      <c r="E433" s="48"/>
    </row>
    <row r="434" spans="1:5" ht="16.5" thickBot="1">
      <c r="A434" s="178"/>
      <c r="B434" s="181"/>
      <c r="C434" s="58" t="s">
        <v>5</v>
      </c>
      <c r="D434" s="55">
        <v>147.137</v>
      </c>
      <c r="E434" s="48"/>
    </row>
    <row r="435" spans="1:5" ht="16.5" thickBot="1">
      <c r="A435" s="178"/>
      <c r="B435" s="181"/>
      <c r="C435" s="58" t="s">
        <v>6</v>
      </c>
      <c r="D435" s="55"/>
      <c r="E435" s="48"/>
    </row>
    <row r="436" spans="1:5" ht="16.5" thickBot="1">
      <c r="A436" s="178"/>
      <c r="B436" s="181"/>
      <c r="C436" s="54" t="s">
        <v>17</v>
      </c>
      <c r="D436" s="55">
        <f>SUM(D439:D440)</f>
        <v>574.70999999999992</v>
      </c>
      <c r="E436" s="48"/>
    </row>
    <row r="437" spans="1:5" ht="32.25" thickBot="1">
      <c r="A437" s="179"/>
      <c r="B437" s="182"/>
      <c r="C437" s="56" t="s">
        <v>10</v>
      </c>
      <c r="D437" s="55"/>
      <c r="E437" s="48"/>
    </row>
    <row r="438" spans="1:5" ht="16.5" customHeight="1" thickBot="1">
      <c r="A438" s="177">
        <v>73</v>
      </c>
      <c r="B438" s="180" t="s">
        <v>83</v>
      </c>
      <c r="C438" s="58" t="s">
        <v>3</v>
      </c>
      <c r="D438" s="55"/>
      <c r="E438" s="48"/>
    </row>
    <row r="439" spans="1:5" ht="16.5" thickBot="1">
      <c r="A439" s="178"/>
      <c r="B439" s="181"/>
      <c r="C439" s="58" t="s">
        <v>4</v>
      </c>
      <c r="D439" s="55">
        <v>517.18899999999996</v>
      </c>
      <c r="E439" s="48"/>
    </row>
    <row r="440" spans="1:5" ht="16.5" thickBot="1">
      <c r="A440" s="178"/>
      <c r="B440" s="181"/>
      <c r="C440" s="58" t="s">
        <v>5</v>
      </c>
      <c r="D440" s="55">
        <v>57.521000000000001</v>
      </c>
      <c r="E440" s="48"/>
    </row>
    <row r="441" spans="1:5" ht="16.5" thickBot="1">
      <c r="A441" s="178"/>
      <c r="B441" s="181"/>
      <c r="C441" s="58" t="s">
        <v>6</v>
      </c>
      <c r="D441" s="55"/>
      <c r="E441" s="48"/>
    </row>
    <row r="442" spans="1:5" ht="16.5" thickBot="1">
      <c r="A442" s="178"/>
      <c r="B442" s="181"/>
      <c r="C442" s="54" t="s">
        <v>17</v>
      </c>
      <c r="D442" s="55">
        <f>SUM(D445:D447)</f>
        <v>831.84999999999991</v>
      </c>
      <c r="E442" s="48"/>
    </row>
    <row r="443" spans="1:5" ht="32.25" thickBot="1">
      <c r="A443" s="179"/>
      <c r="B443" s="182"/>
      <c r="C443" s="56" t="s">
        <v>10</v>
      </c>
      <c r="D443" s="55"/>
      <c r="E443" s="48"/>
    </row>
    <row r="444" spans="1:5" ht="16.5" customHeight="1" thickBot="1">
      <c r="A444" s="177">
        <v>74</v>
      </c>
      <c r="B444" s="180" t="s">
        <v>84</v>
      </c>
      <c r="C444" s="58" t="s">
        <v>3</v>
      </c>
      <c r="D444" s="55"/>
      <c r="E444" s="48"/>
    </row>
    <row r="445" spans="1:5" ht="16.5" thickBot="1">
      <c r="A445" s="178"/>
      <c r="B445" s="181"/>
      <c r="C445" s="58" t="s">
        <v>4</v>
      </c>
      <c r="D445" s="55">
        <v>748.66499999999996</v>
      </c>
      <c r="E445" s="48"/>
    </row>
    <row r="446" spans="1:5" ht="16.5" thickBot="1">
      <c r="A446" s="178"/>
      <c r="B446" s="181"/>
      <c r="C446" s="58" t="s">
        <v>5</v>
      </c>
      <c r="D446" s="55">
        <v>83.185000000000002</v>
      </c>
      <c r="E446" s="48"/>
    </row>
    <row r="447" spans="1:5" ht="16.5" thickBot="1">
      <c r="A447" s="178"/>
      <c r="B447" s="181"/>
      <c r="C447" s="58" t="s">
        <v>6</v>
      </c>
      <c r="D447" s="55"/>
      <c r="E447" s="48"/>
    </row>
    <row r="448" spans="1:5" ht="16.5" thickBot="1">
      <c r="A448" s="178"/>
      <c r="B448" s="181"/>
      <c r="C448" s="54" t="s">
        <v>17</v>
      </c>
      <c r="D448" s="55">
        <f>SUM(D451:D452)</f>
        <v>1836.6100000000001</v>
      </c>
      <c r="E448" s="48"/>
    </row>
    <row r="449" spans="1:5" ht="32.25" thickBot="1">
      <c r="A449" s="179"/>
      <c r="B449" s="182"/>
      <c r="C449" s="56" t="s">
        <v>10</v>
      </c>
      <c r="D449" s="55"/>
      <c r="E449" s="48"/>
    </row>
    <row r="450" spans="1:5" ht="16.5" customHeight="1" thickBot="1">
      <c r="A450" s="177">
        <v>75</v>
      </c>
      <c r="B450" s="180" t="s">
        <v>85</v>
      </c>
      <c r="C450" s="58" t="s">
        <v>3</v>
      </c>
      <c r="D450" s="55"/>
      <c r="E450" s="48"/>
    </row>
    <row r="451" spans="1:5" ht="16.5" thickBot="1">
      <c r="A451" s="178"/>
      <c r="B451" s="181"/>
      <c r="C451" s="58" t="s">
        <v>4</v>
      </c>
      <c r="D451" s="55">
        <v>1652.9490000000001</v>
      </c>
      <c r="E451" s="48"/>
    </row>
    <row r="452" spans="1:5" ht="16.5" thickBot="1">
      <c r="A452" s="178"/>
      <c r="B452" s="181"/>
      <c r="C452" s="58" t="s">
        <v>5</v>
      </c>
      <c r="D452" s="55">
        <v>183.661</v>
      </c>
      <c r="E452" s="48"/>
    </row>
    <row r="453" spans="1:5" ht="16.5" thickBot="1">
      <c r="A453" s="178"/>
      <c r="B453" s="181"/>
      <c r="C453" s="58" t="s">
        <v>6</v>
      </c>
      <c r="D453" s="55"/>
      <c r="E453" s="48"/>
    </row>
    <row r="454" spans="1:5" ht="16.5" thickBot="1">
      <c r="A454" s="178"/>
      <c r="B454" s="181"/>
      <c r="C454" s="54" t="s">
        <v>17</v>
      </c>
      <c r="D454" s="55">
        <v>2340.88</v>
      </c>
      <c r="E454" s="48"/>
    </row>
    <row r="455" spans="1:5" ht="32.25" thickBot="1">
      <c r="A455" s="179"/>
      <c r="B455" s="182"/>
      <c r="C455" s="56" t="s">
        <v>10</v>
      </c>
      <c r="D455" s="55"/>
      <c r="E455" s="48"/>
    </row>
    <row r="456" spans="1:5" ht="16.5" customHeight="1" thickBot="1">
      <c r="A456" s="177">
        <v>76</v>
      </c>
      <c r="B456" s="180" t="s">
        <v>131</v>
      </c>
      <c r="C456" s="58" t="s">
        <v>3</v>
      </c>
      <c r="D456" s="55"/>
      <c r="E456" s="48"/>
    </row>
    <row r="457" spans="1:5" ht="16.5" thickBot="1">
      <c r="A457" s="178"/>
      <c r="B457" s="181"/>
      <c r="C457" s="58" t="s">
        <v>4</v>
      </c>
      <c r="D457" s="55">
        <v>2106.7919999999999</v>
      </c>
      <c r="E457" s="48"/>
    </row>
    <row r="458" spans="1:5" ht="16.5" thickBot="1">
      <c r="A458" s="178"/>
      <c r="B458" s="181"/>
      <c r="C458" s="58" t="s">
        <v>5</v>
      </c>
      <c r="D458" s="55">
        <v>234.08799999999999</v>
      </c>
      <c r="E458" s="48"/>
    </row>
    <row r="459" spans="1:5" ht="16.5" thickBot="1">
      <c r="A459" s="178"/>
      <c r="B459" s="181"/>
      <c r="C459" s="58" t="s">
        <v>6</v>
      </c>
      <c r="D459" s="55"/>
      <c r="E459" s="48"/>
    </row>
    <row r="460" spans="1:5" ht="16.5" thickBot="1">
      <c r="A460" s="178"/>
      <c r="B460" s="181"/>
      <c r="C460" s="54" t="s">
        <v>17</v>
      </c>
      <c r="D460" s="55">
        <f>D469+D470</f>
        <v>44390.400000000001</v>
      </c>
      <c r="E460" s="48"/>
    </row>
    <row r="461" spans="1:5" ht="32.25" thickBot="1">
      <c r="A461" s="179"/>
      <c r="B461" s="182"/>
      <c r="C461" s="56" t="s">
        <v>10</v>
      </c>
      <c r="D461" s="55"/>
      <c r="E461" s="48"/>
    </row>
    <row r="462" spans="1:5" ht="16.5" thickBot="1">
      <c r="A462" s="177">
        <v>77</v>
      </c>
      <c r="B462" s="183" t="s">
        <v>77</v>
      </c>
      <c r="C462" s="58" t="s">
        <v>3</v>
      </c>
      <c r="D462" s="55"/>
      <c r="E462" s="48"/>
    </row>
    <row r="463" spans="1:5" ht="16.5" thickBot="1">
      <c r="A463" s="178"/>
      <c r="B463" s="184"/>
      <c r="C463" s="58" t="s">
        <v>4</v>
      </c>
      <c r="D463" s="55">
        <f>D469</f>
        <v>44390.400000000001</v>
      </c>
      <c r="E463" s="48"/>
    </row>
    <row r="464" spans="1:5" ht="16.5" thickBot="1">
      <c r="A464" s="178"/>
      <c r="B464" s="184"/>
      <c r="C464" s="58" t="s">
        <v>5</v>
      </c>
      <c r="D464" s="55"/>
      <c r="E464" s="48"/>
    </row>
    <row r="465" spans="1:5" ht="16.5" thickBot="1">
      <c r="A465" s="178"/>
      <c r="B465" s="184"/>
      <c r="C465" s="58" t="s">
        <v>6</v>
      </c>
      <c r="D465" s="55"/>
      <c r="E465" s="48"/>
    </row>
    <row r="466" spans="1:5" ht="16.5" thickBot="1">
      <c r="A466" s="178"/>
      <c r="B466" s="184"/>
      <c r="C466" s="54" t="s">
        <v>17</v>
      </c>
      <c r="D466" s="55">
        <f>D469+D470</f>
        <v>44390.400000000001</v>
      </c>
      <c r="E466" s="48"/>
    </row>
    <row r="467" spans="1:5" ht="32.25" thickBot="1">
      <c r="A467" s="179"/>
      <c r="B467" s="185"/>
      <c r="C467" s="56" t="s">
        <v>10</v>
      </c>
      <c r="D467" s="55"/>
      <c r="E467" s="48"/>
    </row>
    <row r="468" spans="1:5" ht="16.5" thickBot="1">
      <c r="A468" s="177">
        <v>78</v>
      </c>
      <c r="B468" s="183" t="s">
        <v>51</v>
      </c>
      <c r="C468" s="58" t="s">
        <v>3</v>
      </c>
      <c r="D468" s="55"/>
      <c r="E468" s="48"/>
    </row>
    <row r="469" spans="1:5" ht="16.5" thickBot="1">
      <c r="A469" s="178"/>
      <c r="B469" s="184"/>
      <c r="C469" s="58" t="s">
        <v>4</v>
      </c>
      <c r="D469" s="55">
        <f>D475+D481</f>
        <v>44390.400000000001</v>
      </c>
      <c r="E469" s="48"/>
    </row>
    <row r="470" spans="1:5" ht="16.5" thickBot="1">
      <c r="A470" s="178"/>
      <c r="B470" s="184"/>
      <c r="C470" s="58" t="s">
        <v>5</v>
      </c>
      <c r="D470" s="55"/>
      <c r="E470" s="48"/>
    </row>
    <row r="471" spans="1:5" ht="16.5" thickBot="1">
      <c r="A471" s="178"/>
      <c r="B471" s="184"/>
      <c r="C471" s="58" t="s">
        <v>6</v>
      </c>
      <c r="D471" s="55"/>
      <c r="E471" s="48"/>
    </row>
    <row r="472" spans="1:5" ht="16.5" thickBot="1">
      <c r="A472" s="178"/>
      <c r="B472" s="184"/>
      <c r="C472" s="54" t="s">
        <v>17</v>
      </c>
      <c r="D472" s="55">
        <f>D475</f>
        <v>44390.400000000001</v>
      </c>
      <c r="E472" s="48"/>
    </row>
    <row r="473" spans="1:5" ht="32.25" thickBot="1">
      <c r="A473" s="179"/>
      <c r="B473" s="185"/>
      <c r="C473" s="56" t="s">
        <v>10</v>
      </c>
      <c r="D473" s="55"/>
      <c r="E473" s="48"/>
    </row>
    <row r="474" spans="1:5" ht="16.5" customHeight="1" thickBot="1">
      <c r="A474" s="177">
        <v>79</v>
      </c>
      <c r="B474" s="180" t="s">
        <v>78</v>
      </c>
      <c r="C474" s="58" t="s">
        <v>3</v>
      </c>
      <c r="D474" s="55"/>
      <c r="E474" s="48"/>
    </row>
    <row r="475" spans="1:5" ht="16.5" thickBot="1">
      <c r="A475" s="178"/>
      <c r="B475" s="181"/>
      <c r="C475" s="58" t="s">
        <v>4</v>
      </c>
      <c r="D475" s="55">
        <v>44390.400000000001</v>
      </c>
      <c r="E475" s="48"/>
    </row>
    <row r="476" spans="1:5" ht="16.5" thickBot="1">
      <c r="A476" s="178"/>
      <c r="B476" s="181"/>
      <c r="C476" s="58" t="s">
        <v>5</v>
      </c>
      <c r="D476" s="55"/>
      <c r="E476" s="48"/>
    </row>
    <row r="477" spans="1:5" ht="16.5" thickBot="1">
      <c r="A477" s="178"/>
      <c r="B477" s="181"/>
      <c r="C477" s="58" t="s">
        <v>6</v>
      </c>
      <c r="D477" s="55"/>
      <c r="E477" s="48"/>
    </row>
    <row r="478" spans="1:5" ht="16.5" thickBot="1">
      <c r="A478" s="178"/>
      <c r="B478" s="181"/>
      <c r="C478" s="54" t="s">
        <v>17</v>
      </c>
      <c r="D478" s="59" t="s">
        <v>32</v>
      </c>
      <c r="E478" s="48"/>
    </row>
    <row r="479" spans="1:5" ht="32.25" thickBot="1">
      <c r="A479" s="179"/>
      <c r="B479" s="182"/>
      <c r="C479" s="56" t="s">
        <v>10</v>
      </c>
      <c r="D479" s="55"/>
      <c r="E479" s="48"/>
    </row>
    <row r="480" spans="1:5" ht="16.5" thickBot="1">
      <c r="A480" s="177">
        <v>80</v>
      </c>
      <c r="B480" s="180" t="s">
        <v>66</v>
      </c>
      <c r="C480" s="58" t="s">
        <v>3</v>
      </c>
      <c r="D480" s="55"/>
      <c r="E480" s="48"/>
    </row>
    <row r="481" spans="1:5" ht="16.5" thickBot="1">
      <c r="A481" s="178"/>
      <c r="B481" s="181"/>
      <c r="C481" s="58" t="s">
        <v>4</v>
      </c>
      <c r="D481" s="55"/>
      <c r="E481" s="48"/>
    </row>
    <row r="482" spans="1:5" ht="16.5" thickBot="1">
      <c r="A482" s="178"/>
      <c r="B482" s="181"/>
      <c r="C482" s="58" t="s">
        <v>5</v>
      </c>
      <c r="D482" s="55"/>
      <c r="E482" s="48"/>
    </row>
    <row r="483" spans="1:5" ht="16.5" thickBot="1">
      <c r="A483" s="178"/>
      <c r="B483" s="181"/>
      <c r="C483" s="58" t="s">
        <v>6</v>
      </c>
      <c r="D483" s="55"/>
      <c r="E483" s="48"/>
    </row>
    <row r="484" spans="1:5">
      <c r="A484" s="178"/>
      <c r="B484" s="181"/>
      <c r="E484" s="48"/>
    </row>
    <row r="485" spans="1:5" ht="15.75" thickBot="1">
      <c r="A485" s="179"/>
      <c r="B485" s="182"/>
      <c r="E485" s="48"/>
    </row>
  </sheetData>
  <autoFilter ref="A3:E485">
    <filterColumn colId="2" showButton="0"/>
  </autoFilter>
  <mergeCells count="163">
    <mergeCell ref="C3:D3"/>
    <mergeCell ref="A6:A11"/>
    <mergeCell ref="B6:B11"/>
    <mergeCell ref="A12:A17"/>
    <mergeCell ref="B12:B17"/>
    <mergeCell ref="A3:A5"/>
    <mergeCell ref="B3:B5"/>
    <mergeCell ref="A36:A41"/>
    <mergeCell ref="B36:B41"/>
    <mergeCell ref="A42:A47"/>
    <mergeCell ref="B42:B47"/>
    <mergeCell ref="A18:A23"/>
    <mergeCell ref="B18:B23"/>
    <mergeCell ref="A24:A29"/>
    <mergeCell ref="B24:B29"/>
    <mergeCell ref="A30:A35"/>
    <mergeCell ref="B30:B35"/>
    <mergeCell ref="A72:A77"/>
    <mergeCell ref="B72:B77"/>
    <mergeCell ref="A78:A83"/>
    <mergeCell ref="B78:B83"/>
    <mergeCell ref="A60:A65"/>
    <mergeCell ref="B60:B65"/>
    <mergeCell ref="A66:A71"/>
    <mergeCell ref="B66:B71"/>
    <mergeCell ref="A48:A53"/>
    <mergeCell ref="B48:B53"/>
    <mergeCell ref="A54:A59"/>
    <mergeCell ref="B54:B59"/>
    <mergeCell ref="A96:A101"/>
    <mergeCell ref="B96:B101"/>
    <mergeCell ref="A102:A107"/>
    <mergeCell ref="B102:B107"/>
    <mergeCell ref="A108:A113"/>
    <mergeCell ref="B108:B113"/>
    <mergeCell ref="A114:A119"/>
    <mergeCell ref="B114:B119"/>
    <mergeCell ref="A84:A89"/>
    <mergeCell ref="B84:B89"/>
    <mergeCell ref="A90:A95"/>
    <mergeCell ref="B90:B95"/>
    <mergeCell ref="A150:A155"/>
    <mergeCell ref="B150:B155"/>
    <mergeCell ref="A138:A143"/>
    <mergeCell ref="B138:B143"/>
    <mergeCell ref="A156:A161"/>
    <mergeCell ref="B156:B161"/>
    <mergeCell ref="A120:A125"/>
    <mergeCell ref="B120:B125"/>
    <mergeCell ref="A132:A137"/>
    <mergeCell ref="B132:B137"/>
    <mergeCell ref="A144:A149"/>
    <mergeCell ref="B144:B149"/>
    <mergeCell ref="A126:A131"/>
    <mergeCell ref="B126:B131"/>
    <mergeCell ref="A180:A185"/>
    <mergeCell ref="B180:B185"/>
    <mergeCell ref="A186:A191"/>
    <mergeCell ref="B186:B191"/>
    <mergeCell ref="A192:A197"/>
    <mergeCell ref="B192:B197"/>
    <mergeCell ref="A162:A167"/>
    <mergeCell ref="B162:B167"/>
    <mergeCell ref="A168:A173"/>
    <mergeCell ref="B168:B173"/>
    <mergeCell ref="A174:A179"/>
    <mergeCell ref="B174:B179"/>
    <mergeCell ref="A216:A221"/>
    <mergeCell ref="B216:B221"/>
    <mergeCell ref="A222:A227"/>
    <mergeCell ref="B222:B227"/>
    <mergeCell ref="A228:A233"/>
    <mergeCell ref="B228:B233"/>
    <mergeCell ref="A198:A203"/>
    <mergeCell ref="B198:B203"/>
    <mergeCell ref="A204:A209"/>
    <mergeCell ref="B204:B209"/>
    <mergeCell ref="A210:A215"/>
    <mergeCell ref="B210:B215"/>
    <mergeCell ref="A252:A257"/>
    <mergeCell ref="B252:B257"/>
    <mergeCell ref="A258:A263"/>
    <mergeCell ref="B258:B263"/>
    <mergeCell ref="A264:A269"/>
    <mergeCell ref="B264:B269"/>
    <mergeCell ref="A234:A239"/>
    <mergeCell ref="B234:B239"/>
    <mergeCell ref="A240:A245"/>
    <mergeCell ref="B240:B245"/>
    <mergeCell ref="A246:A251"/>
    <mergeCell ref="B246:B251"/>
    <mergeCell ref="A282:A287"/>
    <mergeCell ref="B282:B287"/>
    <mergeCell ref="A288:A293"/>
    <mergeCell ref="B288:B293"/>
    <mergeCell ref="A294:A299"/>
    <mergeCell ref="B294:B299"/>
    <mergeCell ref="A270:A275"/>
    <mergeCell ref="B270:B275"/>
    <mergeCell ref="A276:A281"/>
    <mergeCell ref="B276:B281"/>
    <mergeCell ref="A318:A323"/>
    <mergeCell ref="B318:B323"/>
    <mergeCell ref="A324:A329"/>
    <mergeCell ref="B324:B329"/>
    <mergeCell ref="A330:A335"/>
    <mergeCell ref="B330:B335"/>
    <mergeCell ref="A336:A341"/>
    <mergeCell ref="B336:B341"/>
    <mergeCell ref="B300:B305"/>
    <mergeCell ref="A306:A311"/>
    <mergeCell ref="B306:B311"/>
    <mergeCell ref="A312:A317"/>
    <mergeCell ref="B312:B317"/>
    <mergeCell ref="A300:A305"/>
    <mergeCell ref="A354:A359"/>
    <mergeCell ref="B354:B359"/>
    <mergeCell ref="A360:A365"/>
    <mergeCell ref="B360:B365"/>
    <mergeCell ref="A366:A371"/>
    <mergeCell ref="B366:B371"/>
    <mergeCell ref="A372:A377"/>
    <mergeCell ref="B372:B377"/>
    <mergeCell ref="A342:A347"/>
    <mergeCell ref="B342:B347"/>
    <mergeCell ref="A348:A353"/>
    <mergeCell ref="B348:B353"/>
    <mergeCell ref="A408:A413"/>
    <mergeCell ref="B408:B413"/>
    <mergeCell ref="A396:A401"/>
    <mergeCell ref="B396:B401"/>
    <mergeCell ref="A414:A419"/>
    <mergeCell ref="B414:B419"/>
    <mergeCell ref="A378:A383"/>
    <mergeCell ref="B378:B383"/>
    <mergeCell ref="A390:A395"/>
    <mergeCell ref="B390:B395"/>
    <mergeCell ref="A402:A407"/>
    <mergeCell ref="B402:B407"/>
    <mergeCell ref="A384:A389"/>
    <mergeCell ref="B384:B389"/>
    <mergeCell ref="A438:A443"/>
    <mergeCell ref="B438:B443"/>
    <mergeCell ref="A444:A449"/>
    <mergeCell ref="B444:B449"/>
    <mergeCell ref="A420:A425"/>
    <mergeCell ref="B420:B425"/>
    <mergeCell ref="A426:A431"/>
    <mergeCell ref="B426:B431"/>
    <mergeCell ref="A432:A437"/>
    <mergeCell ref="B432:B437"/>
    <mergeCell ref="A480:A485"/>
    <mergeCell ref="B480:B485"/>
    <mergeCell ref="A462:A467"/>
    <mergeCell ref="B462:B467"/>
    <mergeCell ref="A468:A473"/>
    <mergeCell ref="B468:B473"/>
    <mergeCell ref="A474:A479"/>
    <mergeCell ref="B474:B479"/>
    <mergeCell ref="A450:A455"/>
    <mergeCell ref="B450:B455"/>
    <mergeCell ref="A456:A461"/>
    <mergeCell ref="B456:B4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План реализации</vt:lpstr>
      <vt:lpstr>Лист2</vt:lpstr>
      <vt:lpstr>Лист3</vt:lpstr>
      <vt:lpstr>план копия</vt:lpstr>
      <vt:lpstr>'План реализации'!Область_печати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babkina.nv</dc:creator>
  <cp:lastModifiedBy>user</cp:lastModifiedBy>
  <cp:lastPrinted>2025-10-10T11:42:52Z</cp:lastPrinted>
  <dcterms:created xsi:type="dcterms:W3CDTF">2022-05-04T09:02:52Z</dcterms:created>
  <dcterms:modified xsi:type="dcterms:W3CDTF">2026-01-20T05:25:12Z</dcterms:modified>
</cp:coreProperties>
</file>